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03" windowHeight="13360" tabRatio="809" firstSheet="9" activeTab="16"/>
  </bookViews>
  <sheets>
    <sheet name="JONBOM" sheetId="1" state="hidden" r:id="rId1"/>
    <sheet name="19年全区收入1" sheetId="2" r:id="rId2"/>
    <sheet name="19全区支出2" sheetId="3" r:id="rId3"/>
    <sheet name="LQJRWM" sheetId="4" state="hidden" r:id="rId4"/>
    <sheet name="19全区基金收入5" sheetId="5" r:id="rId5"/>
    <sheet name="19全区基金支出6" sheetId="6" r:id="rId6"/>
    <sheet name="19全区国资收入9" sheetId="7" r:id="rId7"/>
    <sheet name="19全区国资支出10" sheetId="8" r:id="rId8"/>
    <sheet name="19全区社保基金收入13" sheetId="9" r:id="rId9"/>
    <sheet name="19全区社保基金支出14" sheetId="10" r:id="rId10"/>
    <sheet name="19债务17" sheetId="11" r:id="rId11"/>
    <sheet name="19本级支出" sheetId="12" r:id="rId12"/>
    <sheet name="19本级基本支出" sheetId="13" r:id="rId13"/>
    <sheet name="19税收返还和转移支付(上级)" sheetId="14" r:id="rId14"/>
    <sheet name="19税收返还和转移支付" sheetId="15" r:id="rId15"/>
    <sheet name="政府基金转移支付" sheetId="16" r:id="rId16"/>
    <sheet name="19三公经费说明" sheetId="17" r:id="rId17"/>
  </sheets>
  <definedNames/>
  <calcPr fullCalcOnLoad="1" iterate="1" iterateCount="100" iterateDelta="0.001"/>
</workbook>
</file>

<file path=xl/comments6.xml><?xml version="1.0" encoding="utf-8"?>
<comments xmlns="http://schemas.openxmlformats.org/spreadsheetml/2006/main">
  <authors>
    <author>USER-</author>
  </authors>
  <commentList>
    <comment ref="C14" authorId="0">
      <text>
        <r>
          <rPr>
            <b/>
            <sz val="9"/>
            <rFont val="宋体"/>
            <family val="0"/>
          </rPr>
          <t>USER-:</t>
        </r>
        <r>
          <rPr>
            <sz val="9"/>
            <rFont val="宋体"/>
            <family val="0"/>
          </rPr>
          <t xml:space="preserve">
土地出让收益108720万元,安排支出106740万元,结余1980万元</t>
        </r>
      </text>
    </comment>
    <comment ref="C21" authorId="0">
      <text>
        <r>
          <rPr>
            <b/>
            <sz val="9"/>
            <rFont val="宋体"/>
            <family val="0"/>
          </rPr>
          <t>USER-:</t>
        </r>
        <r>
          <rPr>
            <sz val="9"/>
            <rFont val="宋体"/>
            <family val="0"/>
          </rPr>
          <t xml:space="preserve">
土地出让收益中用项目支出1亿元</t>
        </r>
      </text>
    </comment>
    <comment ref="C34" authorId="0">
      <text>
        <r>
          <rPr>
            <b/>
            <sz val="9"/>
            <rFont val="宋体"/>
            <family val="0"/>
          </rPr>
          <t>USER-:</t>
        </r>
        <r>
          <rPr>
            <sz val="9"/>
            <rFont val="宋体"/>
            <family val="0"/>
          </rPr>
          <t xml:space="preserve">
其他政府性基金安排支出31369万元,收入来源:调入1.5亿元,其他收入安排2247万元,折地指标收入安排8100万元,耕地垦造费5181万元,上级转移安排841万元，合计31369万元</t>
        </r>
      </text>
    </comment>
  </commentList>
</comments>
</file>

<file path=xl/comments7.xml><?xml version="1.0" encoding="utf-8"?>
<comments xmlns="http://schemas.openxmlformats.org/spreadsheetml/2006/main">
  <authors>
    <author>吕焕祺</author>
  </authors>
  <commentList>
    <comment ref="B6" authorId="0">
      <text>
        <r>
          <rPr>
            <b/>
            <sz val="9"/>
            <rFont val="宋体"/>
            <family val="0"/>
          </rPr>
          <t>吕焕祺:</t>
        </r>
        <r>
          <rPr>
            <sz val="9"/>
            <rFont val="宋体"/>
            <family val="0"/>
          </rPr>
          <t xml:space="preserve">
其中,一站7万元,二站12万元,粮食总公司16万元</t>
        </r>
      </text>
    </comment>
  </commentList>
</comments>
</file>

<file path=xl/sharedStrings.xml><?xml version="1.0" encoding="utf-8"?>
<sst xmlns="http://schemas.openxmlformats.org/spreadsheetml/2006/main" count="1398" uniqueCount="728">
  <si>
    <t>莲都区2019年一般公共预算收入执行情况表（草案）(表一)</t>
  </si>
  <si>
    <t>单位：万元</t>
  </si>
  <si>
    <t>项     目</t>
  </si>
  <si>
    <t>2018年决算数</t>
  </si>
  <si>
    <t>2019年预算数</t>
  </si>
  <si>
    <t>2019年执行数</t>
  </si>
  <si>
    <t>完成预算的</t>
  </si>
  <si>
    <t>比上年决算数+、-</t>
  </si>
  <si>
    <r>
      <t xml:space="preserve"> </t>
    </r>
    <r>
      <rPr>
        <b/>
        <sz val="12"/>
        <rFont val="方正书宋_GBK"/>
        <family val="0"/>
      </rPr>
      <t>一、税收收入</t>
    </r>
  </si>
  <si>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增值税</t>
    </r>
  </si>
  <si>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企业所得税</t>
    </r>
  </si>
  <si>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个人所得税</t>
    </r>
  </si>
  <si>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资源税</t>
    </r>
  </si>
  <si>
    <r>
      <t xml:space="preserve">         </t>
    </r>
    <r>
      <rPr>
        <sz val="12"/>
        <rFont val="宋体"/>
        <family val="0"/>
      </rPr>
      <t>城市维护建设税</t>
    </r>
  </si>
  <si>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房产税</t>
    </r>
  </si>
  <si>
    <r>
      <t xml:space="preserve">         </t>
    </r>
    <r>
      <rPr>
        <sz val="12"/>
        <rFont val="宋体"/>
        <family val="0"/>
      </rPr>
      <t>印花税</t>
    </r>
  </si>
  <si>
    <r>
      <t xml:space="preserve">         </t>
    </r>
    <r>
      <rPr>
        <sz val="12"/>
        <rFont val="宋体"/>
        <family val="0"/>
      </rPr>
      <t>城镇土地使用税</t>
    </r>
  </si>
  <si>
    <r>
      <t xml:space="preserve">         </t>
    </r>
    <r>
      <rPr>
        <sz val="12"/>
        <rFont val="宋体"/>
        <family val="0"/>
      </rPr>
      <t>土地增值税</t>
    </r>
  </si>
  <si>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车船税</t>
    </r>
  </si>
  <si>
    <r>
      <t xml:space="preserve">         </t>
    </r>
    <r>
      <rPr>
        <sz val="12"/>
        <rFont val="宋体"/>
        <family val="0"/>
      </rPr>
      <t>耕地占用税</t>
    </r>
  </si>
  <si>
    <r>
      <t xml:space="preserve">         </t>
    </r>
    <r>
      <rPr>
        <sz val="12"/>
        <rFont val="宋体"/>
        <family val="0"/>
      </rPr>
      <t>契税</t>
    </r>
  </si>
  <si>
    <r>
      <rPr>
        <sz val="12"/>
        <rFont val="Arial"/>
        <family val="2"/>
      </rPr>
      <t xml:space="preserve">         </t>
    </r>
    <r>
      <rPr>
        <sz val="12"/>
        <rFont val="宋体"/>
        <family val="0"/>
      </rPr>
      <t>环境保护税</t>
    </r>
  </si>
  <si>
    <r>
      <t xml:space="preserve"> </t>
    </r>
    <r>
      <rPr>
        <b/>
        <sz val="12"/>
        <rFont val="宋体"/>
        <family val="0"/>
      </rPr>
      <t>二、非税收入</t>
    </r>
  </si>
  <si>
    <r>
      <t xml:space="preserve">        </t>
    </r>
    <r>
      <rPr>
        <sz val="12"/>
        <rFont val="宋体"/>
        <family val="0"/>
      </rPr>
      <t>专项收入</t>
    </r>
  </si>
  <si>
    <r>
      <t xml:space="preserve">        </t>
    </r>
    <r>
      <rPr>
        <sz val="12"/>
        <rFont val="宋体"/>
        <family val="0"/>
      </rPr>
      <t>行政事业性收费收入</t>
    </r>
  </si>
  <si>
    <r>
      <t xml:space="preserve">         </t>
    </r>
    <r>
      <rPr>
        <sz val="12"/>
        <rFont val="宋体"/>
        <family val="0"/>
      </rPr>
      <t>罚没收入</t>
    </r>
  </si>
  <si>
    <r>
      <t xml:space="preserve">         </t>
    </r>
    <r>
      <rPr>
        <sz val="12"/>
        <rFont val="宋体"/>
        <family val="0"/>
      </rPr>
      <t>国有资源（资产）有偿使用收入</t>
    </r>
  </si>
  <si>
    <t>一般公共预算收入合计</t>
  </si>
  <si>
    <r>
      <t>注: 1.企业所得税增长38.17%，主要是纳爱斯公司增收3951万元。
2.资源税增长77.78%，主要是新增一家丽水程翔矿业有限公司开始纳税。
3.土地增值税下降22.33%，主要是房地产行业和土地交易减少减收。
4.耕地占用税增长1210.04%，主要是一次性集中入库因素。</t>
    </r>
    <r>
      <rPr>
        <sz val="12"/>
        <color indexed="10"/>
        <rFont val="楷体_GB2312"/>
        <family val="0"/>
      </rPr>
      <t xml:space="preserve">
</t>
    </r>
  </si>
  <si>
    <t>莲都区2019年一般公共预算支出执行情况表（草案）(表二)</t>
  </si>
  <si>
    <t>支出科目</t>
  </si>
  <si>
    <t>2019年调整预算数</t>
  </si>
  <si>
    <t>完成调整预算的</t>
  </si>
  <si>
    <t>比上年决算数增长+、-</t>
  </si>
  <si>
    <t>一般公共预算支出合计</t>
  </si>
  <si>
    <t>一般公共服务支出</t>
  </si>
  <si>
    <t xml:space="preserve"> 人大事务</t>
  </si>
  <si>
    <t>行政运行</t>
  </si>
  <si>
    <t>一般行政管理事务</t>
  </si>
  <si>
    <t>人大会议</t>
  </si>
  <si>
    <t>人大监督</t>
  </si>
  <si>
    <t>人大代表履职能力提升</t>
  </si>
  <si>
    <t>代表工作</t>
  </si>
  <si>
    <t>其他人大事务支出</t>
  </si>
  <si>
    <t xml:space="preserve"> 政协事务</t>
  </si>
  <si>
    <t>政协会议</t>
  </si>
  <si>
    <t>委员视察</t>
  </si>
  <si>
    <t>参政议政</t>
  </si>
  <si>
    <t>事业运行</t>
  </si>
  <si>
    <t>其他政协事务支出</t>
  </si>
  <si>
    <t>政府办公厅(室)及相关机构事务</t>
  </si>
  <si>
    <t>机关服务</t>
  </si>
  <si>
    <t>专项服务</t>
  </si>
  <si>
    <t>专项业务活动</t>
  </si>
  <si>
    <t>政务公开审批</t>
  </si>
  <si>
    <t>法制建设</t>
  </si>
  <si>
    <t>信访事务</t>
  </si>
  <si>
    <t>其他政府办公厅(室)及相关机构事务支出</t>
  </si>
  <si>
    <t xml:space="preserve"> 发展与改革事务</t>
  </si>
  <si>
    <t>社会事业发展规划</t>
  </si>
  <si>
    <t>经济体制改革研究</t>
  </si>
  <si>
    <t>物价管理</t>
  </si>
  <si>
    <t>其他发展与改革事务支出</t>
  </si>
  <si>
    <t xml:space="preserve"> 统计信息事务</t>
  </si>
  <si>
    <t>专项统计业务</t>
  </si>
  <si>
    <t>专项普查活动</t>
  </si>
  <si>
    <t>统计抽样调查</t>
  </si>
  <si>
    <t>其他统计信息事务支出</t>
  </si>
  <si>
    <t xml:space="preserve"> 财政事务</t>
  </si>
  <si>
    <t>信息化建设</t>
  </si>
  <si>
    <t>财政委托业务支出</t>
  </si>
  <si>
    <t>其他财政事务支出</t>
  </si>
  <si>
    <t xml:space="preserve"> 税收事务</t>
  </si>
  <si>
    <t>其他税收事务支出</t>
  </si>
  <si>
    <t xml:space="preserve"> 审计事务</t>
  </si>
  <si>
    <t>审计业务</t>
  </si>
  <si>
    <t xml:space="preserve"> 人力资源事务</t>
  </si>
  <si>
    <t>其他人力资源事务支出</t>
  </si>
  <si>
    <t xml:space="preserve"> 纪检监察事务</t>
  </si>
  <si>
    <t>其他纪检监察事务支出</t>
  </si>
  <si>
    <t xml:space="preserve"> 商贸事务</t>
  </si>
  <si>
    <t>招商引资</t>
  </si>
  <si>
    <t>其他商贸事务支出</t>
  </si>
  <si>
    <t xml:space="preserve"> 民族事务</t>
  </si>
  <si>
    <t>民族工作专项</t>
  </si>
  <si>
    <t xml:space="preserve"> 港澳台事务</t>
  </si>
  <si>
    <t>港澳事务</t>
  </si>
  <si>
    <t>台湾事务</t>
  </si>
  <si>
    <t>其他港澳台事务支出</t>
  </si>
  <si>
    <t xml:space="preserve"> 档案事务</t>
  </si>
  <si>
    <t>档案馆</t>
  </si>
  <si>
    <t xml:space="preserve"> 民主党派及工商联事务</t>
  </si>
  <si>
    <t>其他民主党派及工商联事务支出</t>
  </si>
  <si>
    <t xml:space="preserve"> 群众团体事务</t>
  </si>
  <si>
    <t>厂务公开</t>
  </si>
  <si>
    <t>工会疗养休养</t>
  </si>
  <si>
    <t>其他群众团体事务支出</t>
  </si>
  <si>
    <t>党委办公厅(室)及相关机构事务</t>
  </si>
  <si>
    <t>专项业务</t>
  </si>
  <si>
    <t>其他党委办公厅(室)及相关机构事务支出</t>
  </si>
  <si>
    <t xml:space="preserve"> 组织事务</t>
  </si>
  <si>
    <t>其他组织事务支出</t>
  </si>
  <si>
    <t>宣传事务</t>
  </si>
  <si>
    <t>其他宣传事务支出</t>
  </si>
  <si>
    <t xml:space="preserve"> 统战事务</t>
  </si>
  <si>
    <t>宗教事务</t>
  </si>
  <si>
    <t>其他统战事务支出</t>
  </si>
  <si>
    <t xml:space="preserve"> 其他共产党事务支出</t>
  </si>
  <si>
    <t>其他共产党事务支出</t>
  </si>
  <si>
    <t xml:space="preserve"> 市场监督管理事务</t>
  </si>
  <si>
    <t>市场监督管理专项</t>
  </si>
  <si>
    <t>市场监管执法</t>
  </si>
  <si>
    <t>消费者权益保护</t>
  </si>
  <si>
    <t>认证认可监督管理</t>
  </si>
  <si>
    <t>标准化管理</t>
  </si>
  <si>
    <t>化妆品事务</t>
  </si>
  <si>
    <t>其他市场监督管理事务</t>
  </si>
  <si>
    <t xml:space="preserve"> 其他一般公共服务支出</t>
  </si>
  <si>
    <t>其他一般公共服务支出</t>
  </si>
  <si>
    <t>公共安全支出</t>
  </si>
  <si>
    <t>教育支出</t>
  </si>
  <si>
    <t xml:space="preserve"> 教育管理事务</t>
  </si>
  <si>
    <t>其他教育管理事务支出</t>
  </si>
  <si>
    <t xml:space="preserve"> 普通教育</t>
  </si>
  <si>
    <t>学前教育</t>
  </si>
  <si>
    <t>小学教育</t>
  </si>
  <si>
    <t>初中教育</t>
  </si>
  <si>
    <t>其他普通教育支出</t>
  </si>
  <si>
    <t xml:space="preserve"> 职业教育</t>
  </si>
  <si>
    <t>其他职业教育支出</t>
  </si>
  <si>
    <t xml:space="preserve"> 成人教育</t>
  </si>
  <si>
    <t>其他成人教育支出</t>
  </si>
  <si>
    <t xml:space="preserve"> 特殊教育</t>
  </si>
  <si>
    <t>其他特殊教育支出</t>
  </si>
  <si>
    <t xml:space="preserve"> 进修及培训</t>
  </si>
  <si>
    <t>教师进修</t>
  </si>
  <si>
    <t>干部教育</t>
  </si>
  <si>
    <t xml:space="preserve"> 教育费附加安排的支出</t>
  </si>
  <si>
    <t>其他教育费附加安排的支出</t>
  </si>
  <si>
    <t>其他教育支出(款)</t>
  </si>
  <si>
    <t>其他教育支出(项)</t>
  </si>
  <si>
    <t>科学技术支出</t>
  </si>
  <si>
    <t xml:space="preserve"> 科学技术管理事务</t>
  </si>
  <si>
    <t>其他科学技术管理事务支出</t>
  </si>
  <si>
    <t xml:space="preserve"> 技术研究与开发</t>
  </si>
  <si>
    <t>应用技术研究与开发</t>
  </si>
  <si>
    <t>科技成果转化与扩散</t>
  </si>
  <si>
    <t>其他技术研究与开发支出</t>
  </si>
  <si>
    <t xml:space="preserve"> 社会科学</t>
  </si>
  <si>
    <t>社会科学研究</t>
  </si>
  <si>
    <t xml:space="preserve"> 科学技术普及</t>
  </si>
  <si>
    <t>机构运行</t>
  </si>
  <si>
    <t>科普活动</t>
  </si>
  <si>
    <t>青少年科技活动</t>
  </si>
  <si>
    <t>其他科学技术普及支出</t>
  </si>
  <si>
    <t xml:space="preserve"> 其他科学技术支出</t>
  </si>
  <si>
    <t>其他科学技术支出</t>
  </si>
  <si>
    <t>文化旅游体育与传媒支出</t>
  </si>
  <si>
    <t xml:space="preserve"> 文化和旅游</t>
  </si>
  <si>
    <t>图书馆</t>
  </si>
  <si>
    <t>文化活动</t>
  </si>
  <si>
    <t>群众文化</t>
  </si>
  <si>
    <t>文化创作与保护</t>
  </si>
  <si>
    <t>文化和旅游市场管理</t>
  </si>
  <si>
    <t>旅游行业业务管理</t>
  </si>
  <si>
    <t>其他文化和旅游支出</t>
  </si>
  <si>
    <t xml:space="preserve"> 文物</t>
  </si>
  <si>
    <t>文物保护</t>
  </si>
  <si>
    <t xml:space="preserve"> 体育</t>
  </si>
  <si>
    <t>群众体育</t>
  </si>
  <si>
    <t>其他体育支出</t>
  </si>
  <si>
    <t xml:space="preserve"> 新闻出版电影</t>
  </si>
  <si>
    <t>其他新闻出版电影支出</t>
  </si>
  <si>
    <t xml:space="preserve"> 广播电视</t>
  </si>
  <si>
    <t>广播</t>
  </si>
  <si>
    <t>其他广播电视支出</t>
  </si>
  <si>
    <t>其他文化体育与传媒支出</t>
  </si>
  <si>
    <t>宣传文化发展专项支出</t>
  </si>
  <si>
    <t>文化产业发展专项支出</t>
  </si>
  <si>
    <t>其他文化体育与传媒支出(项)</t>
  </si>
  <si>
    <t>社会保障和就业支出</t>
  </si>
  <si>
    <t>人力资源和社会保障管理事务</t>
  </si>
  <si>
    <t>劳动保障监察</t>
  </si>
  <si>
    <t>社会保险经办机构</t>
  </si>
  <si>
    <t>劳动关系和维权</t>
  </si>
  <si>
    <t>劳动人事争议调解仲裁</t>
  </si>
  <si>
    <t>其他人力资源和社会保障管理事务支出</t>
  </si>
  <si>
    <t xml:space="preserve"> 民政管理事务</t>
  </si>
  <si>
    <t>民间组织管理</t>
  </si>
  <si>
    <t>行政区划和地名管理</t>
  </si>
  <si>
    <t>基层政权和社区建设</t>
  </si>
  <si>
    <t>其他民政管理事务支出</t>
  </si>
  <si>
    <t xml:space="preserve"> 行政事业单位离退休</t>
  </si>
  <si>
    <t>归口管理的行政单位离退休</t>
  </si>
  <si>
    <t>事业单位离退休</t>
  </si>
  <si>
    <t>机关事业单位基本养老保险缴费支出</t>
  </si>
  <si>
    <t>机关事业单位职业年金缴费支出</t>
  </si>
  <si>
    <t>对机关事业单位基本养老保险基金的补助</t>
  </si>
  <si>
    <t>其他行政事业单位离退休支出</t>
  </si>
  <si>
    <t xml:space="preserve"> 就业补助</t>
  </si>
  <si>
    <t>就业创业服务补贴</t>
  </si>
  <si>
    <t>职业培训补贴</t>
  </si>
  <si>
    <t>社会保险补贴</t>
  </si>
  <si>
    <t>公益性岗位补贴</t>
  </si>
  <si>
    <t>就业见习补贴</t>
  </si>
  <si>
    <t>求职创业补贴</t>
  </si>
  <si>
    <t>其他就业补助支出</t>
  </si>
  <si>
    <t xml:space="preserve"> 抚恤</t>
  </si>
  <si>
    <t>死亡抚恤</t>
  </si>
  <si>
    <t>伤残抚恤</t>
  </si>
  <si>
    <t>在乡复员、退伍军人生活补助</t>
  </si>
  <si>
    <t>优抚事业单位支出</t>
  </si>
  <si>
    <t>义务兵优待</t>
  </si>
  <si>
    <t>农村籍退役士兵老年生活补助</t>
  </si>
  <si>
    <t>其他优抚支出</t>
  </si>
  <si>
    <t xml:space="preserve"> 退役安置</t>
  </si>
  <si>
    <t>退役士兵安置</t>
  </si>
  <si>
    <t>军队移交政府的离退休人员安置</t>
  </si>
  <si>
    <t>军队移交政府离退休干部管理机构</t>
  </si>
  <si>
    <t>退役士兵管理教育</t>
  </si>
  <si>
    <t xml:space="preserve"> 社会福利</t>
  </si>
  <si>
    <t>儿童福利</t>
  </si>
  <si>
    <t>老年福利</t>
  </si>
  <si>
    <t>殡葬</t>
  </si>
  <si>
    <t>其他社会福利支出</t>
  </si>
  <si>
    <t xml:space="preserve"> 残疾人事业</t>
  </si>
  <si>
    <t>残疾人康复</t>
  </si>
  <si>
    <t>残疾人就业和扶贫</t>
  </si>
  <si>
    <t>残疾人体育</t>
  </si>
  <si>
    <t>残疾人生活和护理补贴</t>
  </si>
  <si>
    <t>其他残疾人事业支出</t>
  </si>
  <si>
    <t xml:space="preserve"> 红十字事业</t>
  </si>
  <si>
    <t>其他红十字事业支出</t>
  </si>
  <si>
    <t xml:space="preserve"> 最低生活保障</t>
  </si>
  <si>
    <t>城市最低生活保障金支出</t>
  </si>
  <si>
    <t>农村最低生活保障金支出</t>
  </si>
  <si>
    <t xml:space="preserve"> 临时救助</t>
  </si>
  <si>
    <t>临时救助支出</t>
  </si>
  <si>
    <t>流浪乞讨人员救助支出</t>
  </si>
  <si>
    <t xml:space="preserve"> 特困人员救助供养</t>
  </si>
  <si>
    <t>农村特困人员救助供养支出</t>
  </si>
  <si>
    <t xml:space="preserve"> 其他生活救助</t>
  </si>
  <si>
    <t>其他城市生活救助</t>
  </si>
  <si>
    <t>其他农村生活救助</t>
  </si>
  <si>
    <t>财政对基本养老保险基金的补助</t>
  </si>
  <si>
    <t>财政对城乡居民基本养老保险基金的补助</t>
  </si>
  <si>
    <t>财政对其他基本养老保险基金的补助</t>
  </si>
  <si>
    <t xml:space="preserve"> 退役军人管理事务</t>
  </si>
  <si>
    <t>拥军优属</t>
  </si>
  <si>
    <t>其他退役军人事务管理支出</t>
  </si>
  <si>
    <t>其他社会保障和就业支出(款)</t>
  </si>
  <si>
    <t>其他社会保障和就业支出(项)</t>
  </si>
  <si>
    <t>卫生健康支出</t>
  </si>
  <si>
    <t xml:space="preserve"> 卫生健康管理事务</t>
  </si>
  <si>
    <t>其他卫生健康管理事务支出</t>
  </si>
  <si>
    <t xml:space="preserve"> 公立医院</t>
  </si>
  <si>
    <t>综合医院</t>
  </si>
  <si>
    <t xml:space="preserve"> 基层医疗卫生机构</t>
  </si>
  <si>
    <t>城市社区卫生机构</t>
  </si>
  <si>
    <t>乡镇卫生院</t>
  </si>
  <si>
    <t>其他基层医疗卫生机构支出</t>
  </si>
  <si>
    <t xml:space="preserve"> 公共卫生</t>
  </si>
  <si>
    <t>卫生监督机构</t>
  </si>
  <si>
    <t>基本公共卫生服务</t>
  </si>
  <si>
    <t>重大公共卫生专项</t>
  </si>
  <si>
    <t>突发公共卫生事件应急处理</t>
  </si>
  <si>
    <t>其他公共卫生支出</t>
  </si>
  <si>
    <t xml:space="preserve"> 中医药</t>
  </si>
  <si>
    <t>中医(民族医)药专项</t>
  </si>
  <si>
    <t xml:space="preserve"> 计划生育事务</t>
  </si>
  <si>
    <t>计划生育服务</t>
  </si>
  <si>
    <t>其他计划生育事务支出</t>
  </si>
  <si>
    <t xml:space="preserve"> 行政事业单位医疗</t>
  </si>
  <si>
    <t>行政单位医疗</t>
  </si>
  <si>
    <t>事业单位医疗</t>
  </si>
  <si>
    <t>财政对基本医疗保险基金的补助</t>
  </si>
  <si>
    <t>财政对城乡居民基本医疗保险基金的补助</t>
  </si>
  <si>
    <t>财政对其他基本医疗保险基金的补助</t>
  </si>
  <si>
    <t xml:space="preserve"> 医疗救助</t>
  </si>
  <si>
    <t>城乡医疗救助</t>
  </si>
  <si>
    <t>其他医疗救助支出</t>
  </si>
  <si>
    <t xml:space="preserve"> 优抚对象医疗</t>
  </si>
  <si>
    <t>优抚对象医疗补助</t>
  </si>
  <si>
    <t xml:space="preserve"> 医疗保障管理事务</t>
  </si>
  <si>
    <t xml:space="preserve"> 老龄卫生健康支出</t>
  </si>
  <si>
    <t>老龄卫生健康支出</t>
  </si>
  <si>
    <t>其他医疗卫生与计划生育支出</t>
  </si>
  <si>
    <t>节能环保支出</t>
  </si>
  <si>
    <t xml:space="preserve"> 环境监测与监察</t>
  </si>
  <si>
    <t>建设项目环评审查与监督</t>
  </si>
  <si>
    <t>其他环境监测与监察支出</t>
  </si>
  <si>
    <t xml:space="preserve"> 污染防治</t>
  </si>
  <si>
    <t>水体</t>
  </si>
  <si>
    <t>其他污染防治支出</t>
  </si>
  <si>
    <t xml:space="preserve"> 自然生态保护</t>
  </si>
  <si>
    <t>生态保护</t>
  </si>
  <si>
    <t>农村环境保护</t>
  </si>
  <si>
    <t>其他自然生态保护支出</t>
  </si>
  <si>
    <t xml:space="preserve"> 天然林保护</t>
  </si>
  <si>
    <t>停伐补助</t>
  </si>
  <si>
    <t xml:space="preserve"> 污染减排</t>
  </si>
  <si>
    <t>减排专项支出</t>
  </si>
  <si>
    <t>其他污染减排支出</t>
  </si>
  <si>
    <t xml:space="preserve"> 可再生能源(款)</t>
  </si>
  <si>
    <t>可再生能源(项)</t>
  </si>
  <si>
    <t xml:space="preserve"> 能源管理事务</t>
  </si>
  <si>
    <t>其他能源管理事务支出</t>
  </si>
  <si>
    <t>其他节能环保支出(款)</t>
  </si>
  <si>
    <t>其他节能环保支出(项)</t>
  </si>
  <si>
    <t>城乡社区支出</t>
  </si>
  <si>
    <t xml:space="preserve"> 城乡社区管理事务</t>
  </si>
  <si>
    <t>城管执法</t>
  </si>
  <si>
    <t>住宅建设与房地产市场监管</t>
  </si>
  <si>
    <t>其他城乡社区管理事务支出</t>
  </si>
  <si>
    <t>城乡社区规划与管理(款)</t>
  </si>
  <si>
    <t>城乡社区规划与管理(项)</t>
  </si>
  <si>
    <t xml:space="preserve"> 城乡社区公共设施</t>
  </si>
  <si>
    <t>其他城乡社区公共设施支出</t>
  </si>
  <si>
    <t xml:space="preserve"> 城乡社区环境卫生(款)</t>
  </si>
  <si>
    <t>城乡社区环境卫生(项)</t>
  </si>
  <si>
    <t>建设市场管理与监督(款)</t>
  </si>
  <si>
    <t>建设市场管理与监督(项)</t>
  </si>
  <si>
    <t xml:space="preserve"> 其他城乡社区支出(款)</t>
  </si>
  <si>
    <t>其他城乡社区支出(项)</t>
  </si>
  <si>
    <t>农林水支出</t>
  </si>
  <si>
    <t xml:space="preserve"> 农业</t>
  </si>
  <si>
    <t>科技转化与推广服务</t>
  </si>
  <si>
    <t>病虫害控制</t>
  </si>
  <si>
    <t>农产品质量安全</t>
  </si>
  <si>
    <t>执法监管</t>
  </si>
  <si>
    <t>统计监测与信息服务</t>
  </si>
  <si>
    <t>农业行业业务管理</t>
  </si>
  <si>
    <t>防灾救灾</t>
  </si>
  <si>
    <t>农业生产支持补贴</t>
  </si>
  <si>
    <t>农产品加工与促销</t>
  </si>
  <si>
    <t>农村公益事业</t>
  </si>
  <si>
    <t>农业资源保护修复与利用</t>
  </si>
  <si>
    <t>成品油价格改革对渔业的补贴</t>
  </si>
  <si>
    <t>对高校毕业生到基层任职补助</t>
  </si>
  <si>
    <t>其他农业支出</t>
  </si>
  <si>
    <t xml:space="preserve"> 林业和草原</t>
  </si>
  <si>
    <t>事业机构</t>
  </si>
  <si>
    <t>森林培育</t>
  </si>
  <si>
    <t>技术推广与转化</t>
  </si>
  <si>
    <t>森林资源管理</t>
  </si>
  <si>
    <t>森林资源监测</t>
  </si>
  <si>
    <t>森林生态效益补偿</t>
  </si>
  <si>
    <t>自然保护区等管理</t>
  </si>
  <si>
    <t>动植物保护</t>
  </si>
  <si>
    <t>执法与监督</t>
  </si>
  <si>
    <t>产业化管理</t>
  </si>
  <si>
    <t>林区公共支出</t>
  </si>
  <si>
    <t>贷款贴息</t>
  </si>
  <si>
    <t>防灾减灾</t>
  </si>
  <si>
    <t>其他林业和草原支出</t>
  </si>
  <si>
    <t xml:space="preserve"> 水利</t>
  </si>
  <si>
    <t>水利行业业务管理</t>
  </si>
  <si>
    <t>水资源节约管理与保护</t>
  </si>
  <si>
    <t>水利工程建设</t>
  </si>
  <si>
    <t>水利工程运行与维护</t>
  </si>
  <si>
    <t>水利前期工作</t>
  </si>
  <si>
    <t>水文测报</t>
  </si>
  <si>
    <t>防汛</t>
  </si>
  <si>
    <t>水利技术推广</t>
  </si>
  <si>
    <t>水利建设移民支出</t>
  </si>
  <si>
    <t>其他水利支出</t>
  </si>
  <si>
    <t xml:space="preserve"> 扶贫</t>
  </si>
  <si>
    <t>农村基础设施建设</t>
  </si>
  <si>
    <t>社会发展</t>
  </si>
  <si>
    <t>其他扶贫支出</t>
  </si>
  <si>
    <t xml:space="preserve"> 农业综合开发</t>
  </si>
  <si>
    <t>土地治理</t>
  </si>
  <si>
    <t>产业化发展</t>
  </si>
  <si>
    <t>其他农业综合开发支出</t>
  </si>
  <si>
    <t xml:space="preserve"> 农村综合改革</t>
  </si>
  <si>
    <t>对村级一事一议的补助</t>
  </si>
  <si>
    <t>对村民委员会和村党支部的补助</t>
  </si>
  <si>
    <t>其他农村综合改革支出</t>
  </si>
  <si>
    <t xml:space="preserve"> 普惠金融发展支出</t>
  </si>
  <si>
    <t>农业保险保费补贴</t>
  </si>
  <si>
    <t xml:space="preserve"> 其他农林水支出</t>
  </si>
  <si>
    <t>其他农林水支出</t>
  </si>
  <si>
    <t>交通运输支出</t>
  </si>
  <si>
    <t xml:space="preserve"> 公路水路运输</t>
  </si>
  <si>
    <t>公路建设</t>
  </si>
  <si>
    <t>公路养护</t>
  </si>
  <si>
    <t>其他公路水路运输支出</t>
  </si>
  <si>
    <t xml:space="preserve"> 铁路运输</t>
  </si>
  <si>
    <t>其他铁路运输支出</t>
  </si>
  <si>
    <t xml:space="preserve"> 车辆购置税支出</t>
  </si>
  <si>
    <t>车辆购置税用于公路等基础设施建设支出</t>
  </si>
  <si>
    <t>车辆购置税用于农村公路建设支出</t>
  </si>
  <si>
    <t xml:space="preserve"> 其他交通运输支出(款)</t>
  </si>
  <si>
    <t>其他交通运输支出(项)</t>
  </si>
  <si>
    <t>资源勘探信息等支出</t>
  </si>
  <si>
    <t xml:space="preserve"> 工业和信息产业监管</t>
  </si>
  <si>
    <t>工业和信息产业支持</t>
  </si>
  <si>
    <t>其他工业和信息产业监管支出</t>
  </si>
  <si>
    <t xml:space="preserve"> 国有资产监管</t>
  </si>
  <si>
    <t>其他国有资产监管支出</t>
  </si>
  <si>
    <t>支持中小企业发展和管理支出</t>
  </si>
  <si>
    <t>中小企业发展专项</t>
  </si>
  <si>
    <t>商业服务业等支出</t>
  </si>
  <si>
    <t xml:space="preserve"> 商业流通事务</t>
  </si>
  <si>
    <t>其他商业流通事务支出</t>
  </si>
  <si>
    <t xml:space="preserve"> 旅游业管理与服务支出</t>
  </si>
  <si>
    <t>其他旅游业管理与服务支出</t>
  </si>
  <si>
    <t xml:space="preserve"> 涉外发展服务支出</t>
  </si>
  <si>
    <t>其他涉外发展服务支出</t>
  </si>
  <si>
    <t xml:space="preserve"> 其他商业服务业等支出</t>
  </si>
  <si>
    <t>服务业基础设施建设</t>
  </si>
  <si>
    <t>其他商业服务业等支出</t>
  </si>
  <si>
    <t>金融支出</t>
  </si>
  <si>
    <t xml:space="preserve"> 金融部门监管支出</t>
  </si>
  <si>
    <t>金融部门其他监管支出</t>
  </si>
  <si>
    <t>自然资源海洋气象等支出</t>
  </si>
  <si>
    <t xml:space="preserve"> 自然资源事务</t>
  </si>
  <si>
    <t>土地资源利用与保护</t>
  </si>
  <si>
    <t>国土资源社会公益服务</t>
  </si>
  <si>
    <t>地质灾害防治</t>
  </si>
  <si>
    <t>其他自然资源事务支出</t>
  </si>
  <si>
    <t>住房保障支出</t>
  </si>
  <si>
    <t xml:space="preserve"> 保障性安居工程支出</t>
  </si>
  <si>
    <t>农村危房改造</t>
  </si>
  <si>
    <t>其他保障性安居工程支出</t>
  </si>
  <si>
    <t xml:space="preserve"> 住房改革支出</t>
  </si>
  <si>
    <t>住房公积金</t>
  </si>
  <si>
    <t xml:space="preserve"> 城乡社区住宅</t>
  </si>
  <si>
    <t>其他城乡社区住宅支出</t>
  </si>
  <si>
    <t>粮油物资储备支出</t>
  </si>
  <si>
    <t xml:space="preserve"> 粮油事务</t>
  </si>
  <si>
    <t>粮食财务挂账利息补贴</t>
  </si>
  <si>
    <t xml:space="preserve"> 粮油储备</t>
  </si>
  <si>
    <t>储备粮油差价补贴</t>
  </si>
  <si>
    <t xml:space="preserve"> 重要商品储备</t>
  </si>
  <si>
    <t>肉类储备</t>
  </si>
  <si>
    <t>灾害防治及应急管理支出</t>
  </si>
  <si>
    <t xml:space="preserve"> 应急管理事务</t>
  </si>
  <si>
    <t>安全监管</t>
  </si>
  <si>
    <t>安全生产基础</t>
  </si>
  <si>
    <t>其他应急管理支出</t>
  </si>
  <si>
    <t xml:space="preserve"> 消防事务</t>
  </si>
  <si>
    <t>消防应急救援</t>
  </si>
  <si>
    <t>其他消防事务支出</t>
  </si>
  <si>
    <t xml:space="preserve"> 自然灾害防治</t>
  </si>
  <si>
    <t>其他自然灾害防治支出</t>
  </si>
  <si>
    <t>自然灾害救灾及恢复重建支出</t>
  </si>
  <si>
    <t>中央自然灾害生活补助</t>
  </si>
  <si>
    <t>地方自然灾害生活补助</t>
  </si>
  <si>
    <t>自然灾害救灾补助</t>
  </si>
  <si>
    <t>自然灾害灾后重建补助</t>
  </si>
  <si>
    <t>其他自然灾害生活补助支出</t>
  </si>
  <si>
    <t>预备费</t>
  </si>
  <si>
    <t>其他支出(类)</t>
  </si>
  <si>
    <t>其他支出(款)</t>
  </si>
  <si>
    <t>其他支出(项)</t>
  </si>
  <si>
    <t>年初预留</t>
  </si>
  <si>
    <t>债务付息支出</t>
  </si>
  <si>
    <t>地方政府一般债务付息支出</t>
  </si>
  <si>
    <t>地方政府一般债券付息支出</t>
  </si>
  <si>
    <t>债务发行费用支出</t>
  </si>
  <si>
    <t>地方政府一般债务发行费用支出</t>
  </si>
  <si>
    <r>
      <rPr>
        <sz val="12"/>
        <rFont val="宋体"/>
        <family val="0"/>
      </rPr>
      <t>注：</t>
    </r>
    <r>
      <rPr>
        <sz val="12"/>
        <rFont val="Times New Roman"/>
        <family val="0"/>
      </rPr>
      <t>1.</t>
    </r>
    <r>
      <rPr>
        <sz val="12"/>
        <rFont val="宋体"/>
        <family val="0"/>
      </rPr>
      <t>科学技术支出增长</t>
    </r>
    <r>
      <rPr>
        <sz val="12"/>
        <rFont val="Times New Roman"/>
        <family val="0"/>
      </rPr>
      <t>21.2 %</t>
    </r>
    <r>
      <rPr>
        <sz val="12"/>
        <rFont val="宋体"/>
        <family val="0"/>
      </rPr>
      <t>，主要是优化财政科技资金配置，列支科技创新活动事后扶持资金</t>
    </r>
    <r>
      <rPr>
        <sz val="12"/>
        <rFont val="Times New Roman"/>
        <family val="0"/>
      </rPr>
      <t>600.6</t>
    </r>
    <r>
      <rPr>
        <sz val="12"/>
        <rFont val="宋体"/>
        <family val="0"/>
      </rPr>
      <t>万元，</t>
    </r>
    <r>
      <rPr>
        <sz val="12"/>
        <rFont val="Times New Roman"/>
        <family val="0"/>
      </rPr>
      <t>“</t>
    </r>
    <r>
      <rPr>
        <sz val="12"/>
        <rFont val="宋体"/>
        <family val="0"/>
      </rPr>
      <t>浙江省</t>
    </r>
    <r>
      <rPr>
        <sz val="12"/>
        <rFont val="Times New Roman"/>
        <family val="0"/>
      </rPr>
      <t>2019</t>
    </r>
    <r>
      <rPr>
        <sz val="12"/>
        <rFont val="宋体"/>
        <family val="0"/>
      </rPr>
      <t>年全国科普日主场活动暨</t>
    </r>
    <r>
      <rPr>
        <sz val="12"/>
        <rFont val="Times New Roman"/>
        <family val="0"/>
      </rPr>
      <t>2019</t>
    </r>
    <r>
      <rPr>
        <sz val="12"/>
        <rFont val="宋体"/>
        <family val="0"/>
      </rPr>
      <t>年丽水（莲都）科普艺术节</t>
    </r>
    <r>
      <rPr>
        <sz val="12"/>
        <rFont val="Times New Roman"/>
        <family val="0"/>
      </rPr>
      <t>”</t>
    </r>
    <r>
      <rPr>
        <sz val="12"/>
        <rFont val="宋体"/>
        <family val="0"/>
      </rPr>
      <t>专项经费</t>
    </r>
    <r>
      <rPr>
        <sz val="12"/>
        <rFont val="Times New Roman"/>
        <family val="0"/>
      </rPr>
      <t>120</t>
    </r>
    <r>
      <rPr>
        <sz val="12"/>
        <rFont val="宋体"/>
        <family val="0"/>
      </rPr>
      <t>万元，区校战略合作专项资金</t>
    </r>
    <r>
      <rPr>
        <sz val="12"/>
        <rFont val="Times New Roman"/>
        <family val="0"/>
      </rPr>
      <t>200</t>
    </r>
    <r>
      <rPr>
        <sz val="12"/>
        <rFont val="宋体"/>
        <family val="0"/>
      </rPr>
      <t xml:space="preserve">万元。
</t>
    </r>
    <r>
      <rPr>
        <sz val="12"/>
        <rFont val="Times New Roman"/>
        <family val="0"/>
      </rPr>
      <t>2.</t>
    </r>
    <r>
      <rPr>
        <sz val="12"/>
        <rFont val="宋体"/>
        <family val="0"/>
      </rPr>
      <t>城乡社区支出增长</t>
    </r>
    <r>
      <rPr>
        <sz val="12"/>
        <rFont val="Times New Roman"/>
        <family val="0"/>
      </rPr>
      <t>62.09%</t>
    </r>
    <r>
      <rPr>
        <sz val="12"/>
        <rFont val="宋体"/>
        <family val="0"/>
      </rPr>
      <t xml:space="preserve">，主要是新增债券支出增加。
</t>
    </r>
    <r>
      <rPr>
        <sz val="12"/>
        <rFont val="Times New Roman"/>
        <family val="0"/>
      </rPr>
      <t>3.</t>
    </r>
    <r>
      <rPr>
        <sz val="12"/>
        <rFont val="宋体"/>
        <family val="0"/>
      </rPr>
      <t>交通运输支出增长</t>
    </r>
    <r>
      <rPr>
        <sz val="12"/>
        <rFont val="Times New Roman"/>
        <family val="0"/>
      </rPr>
      <t>125.63%</t>
    </r>
    <r>
      <rPr>
        <sz val="12"/>
        <rFont val="宋体"/>
        <family val="0"/>
      </rPr>
      <t xml:space="preserve">，主要是新增债券支出增加。
</t>
    </r>
    <r>
      <rPr>
        <sz val="12"/>
        <rFont val="Times New Roman"/>
        <family val="0"/>
      </rPr>
      <t>4.</t>
    </r>
    <r>
      <rPr>
        <sz val="12"/>
        <rFont val="宋体"/>
        <family val="0"/>
      </rPr>
      <t>资源勘探信息等支出下降</t>
    </r>
    <r>
      <rPr>
        <sz val="12"/>
        <rFont val="Times New Roman"/>
        <family val="0"/>
      </rPr>
      <t>35.07%</t>
    </r>
    <r>
      <rPr>
        <sz val="12"/>
        <rFont val="宋体"/>
        <family val="0"/>
      </rPr>
      <t>，主要是上年企业扶持政策而变化部分资金需在</t>
    </r>
    <r>
      <rPr>
        <sz val="12"/>
        <rFont val="Times New Roman"/>
        <family val="0"/>
      </rPr>
      <t>20</t>
    </r>
    <r>
      <rPr>
        <sz val="12"/>
        <rFont val="宋体"/>
        <family val="0"/>
      </rPr>
      <t xml:space="preserve">年初兑付。
</t>
    </r>
    <r>
      <rPr>
        <sz val="12"/>
        <rFont val="Times New Roman"/>
        <family val="0"/>
      </rPr>
      <t>5.</t>
    </r>
    <r>
      <rPr>
        <sz val="12"/>
        <rFont val="宋体"/>
        <family val="0"/>
      </rPr>
      <t>商业服务业等支出下降</t>
    </r>
    <r>
      <rPr>
        <sz val="12"/>
        <rFont val="Times New Roman"/>
        <family val="0"/>
      </rPr>
      <t>87.13%</t>
    </r>
    <r>
      <rPr>
        <sz val="12"/>
        <rFont val="宋体"/>
        <family val="0"/>
      </rPr>
      <t>，主要是旅游业管理与服务支出科目</t>
    </r>
    <r>
      <rPr>
        <sz val="12"/>
        <rFont val="Times New Roman"/>
        <family val="0"/>
      </rPr>
      <t>2019</t>
    </r>
    <r>
      <rPr>
        <sz val="12"/>
        <rFont val="宋体"/>
        <family val="0"/>
      </rPr>
      <t xml:space="preserve">年在文化旅游体育与传媒支出中反映。
</t>
    </r>
    <r>
      <rPr>
        <sz val="12"/>
        <rFont val="Times New Roman"/>
        <family val="0"/>
      </rPr>
      <t>6.</t>
    </r>
    <r>
      <rPr>
        <sz val="12"/>
        <rFont val="宋体"/>
        <family val="0"/>
      </rPr>
      <t>金融支出下降</t>
    </r>
    <r>
      <rPr>
        <sz val="12"/>
        <rFont val="Times New Roman"/>
        <family val="0"/>
      </rPr>
      <t>50.00%</t>
    </r>
    <r>
      <rPr>
        <sz val="12"/>
        <rFont val="宋体"/>
        <family val="0"/>
      </rPr>
      <t xml:space="preserve">，主要是基数较小，绝对值变化不大。
</t>
    </r>
    <r>
      <rPr>
        <sz val="12"/>
        <rFont val="Times New Roman"/>
        <family val="0"/>
      </rPr>
      <t>7.</t>
    </r>
    <r>
      <rPr>
        <sz val="12"/>
        <rFont val="宋体"/>
        <family val="0"/>
      </rPr>
      <t>自然资源海洋气象等支出增加</t>
    </r>
    <r>
      <rPr>
        <sz val="12"/>
        <rFont val="Times New Roman"/>
        <family val="0"/>
      </rPr>
      <t>70.28%</t>
    </r>
    <r>
      <rPr>
        <sz val="12"/>
        <rFont val="宋体"/>
        <family val="0"/>
      </rPr>
      <t xml:space="preserve">，主要是上年省专结转增加。
</t>
    </r>
    <r>
      <rPr>
        <sz val="12"/>
        <rFont val="Times New Roman"/>
        <family val="0"/>
      </rPr>
      <t>8.</t>
    </r>
    <r>
      <rPr>
        <sz val="12"/>
        <rFont val="宋体"/>
        <family val="0"/>
      </rPr>
      <t>粮油物资储备支出增长</t>
    </r>
    <r>
      <rPr>
        <sz val="12"/>
        <rFont val="Times New Roman"/>
        <family val="0"/>
      </rPr>
      <t>210.00%</t>
    </r>
    <r>
      <rPr>
        <sz val="12"/>
        <rFont val="宋体"/>
        <family val="0"/>
      </rPr>
      <t xml:space="preserve">，主要是增加冻猪肉储备费用。
</t>
    </r>
    <r>
      <rPr>
        <sz val="12"/>
        <rFont val="Times New Roman"/>
        <family val="0"/>
      </rPr>
      <t>9.</t>
    </r>
    <r>
      <rPr>
        <sz val="12"/>
        <rFont val="宋体"/>
        <family val="0"/>
      </rPr>
      <t>灾害防治及应急管理支出增长</t>
    </r>
    <r>
      <rPr>
        <sz val="12"/>
        <rFont val="Times New Roman"/>
        <family val="0"/>
      </rPr>
      <t>93.26%</t>
    </r>
    <r>
      <rPr>
        <sz val="12"/>
        <rFont val="宋体"/>
        <family val="0"/>
      </rPr>
      <t>，主要是增加</t>
    </r>
    <r>
      <rPr>
        <sz val="12"/>
        <rFont val="Times New Roman"/>
        <family val="0"/>
      </rPr>
      <t>“</t>
    </r>
    <r>
      <rPr>
        <sz val="12"/>
        <rFont val="宋体"/>
        <family val="0"/>
      </rPr>
      <t>利奇马</t>
    </r>
    <r>
      <rPr>
        <sz val="12"/>
        <rFont val="Times New Roman"/>
        <family val="0"/>
      </rPr>
      <t>”</t>
    </r>
    <r>
      <rPr>
        <sz val="12"/>
        <rFont val="宋体"/>
        <family val="0"/>
      </rPr>
      <t xml:space="preserve">台风救灾及补助支出。
</t>
    </r>
    <r>
      <rPr>
        <sz val="12"/>
        <rFont val="Times New Roman"/>
        <family val="0"/>
      </rPr>
      <t>10.</t>
    </r>
    <r>
      <rPr>
        <sz val="12"/>
        <rFont val="宋体"/>
        <family val="0"/>
      </rPr>
      <t>债务付息支出增长</t>
    </r>
    <r>
      <rPr>
        <sz val="12"/>
        <rFont val="Times New Roman"/>
        <family val="0"/>
      </rPr>
      <t>30.91%</t>
    </r>
    <r>
      <rPr>
        <sz val="12"/>
        <rFont val="宋体"/>
        <family val="0"/>
      </rPr>
      <t xml:space="preserve">，原因是新增债券增加。
</t>
    </r>
    <r>
      <rPr>
        <sz val="12"/>
        <rFont val="Times New Roman"/>
        <family val="0"/>
      </rPr>
      <t>11.</t>
    </r>
    <r>
      <rPr>
        <sz val="12"/>
        <rFont val="宋体"/>
        <family val="0"/>
      </rPr>
      <t>债券发行费用支出增长</t>
    </r>
    <r>
      <rPr>
        <sz val="12"/>
        <rFont val="Times New Roman"/>
        <family val="0"/>
      </rPr>
      <t>21.95%</t>
    </r>
    <r>
      <rPr>
        <sz val="12"/>
        <rFont val="宋体"/>
        <family val="0"/>
      </rPr>
      <t xml:space="preserve">，原因是新增债券增加。
</t>
    </r>
  </si>
  <si>
    <r>
      <t>莲都区</t>
    </r>
    <r>
      <rPr>
        <b/>
        <sz val="16"/>
        <rFont val="Times New Roman"/>
        <family val="0"/>
      </rPr>
      <t>2019</t>
    </r>
    <r>
      <rPr>
        <b/>
        <sz val="16"/>
        <rFont val="宋体"/>
        <family val="0"/>
      </rPr>
      <t>年政府性基金预算收入执行情况表（草案</t>
    </r>
    <r>
      <rPr>
        <b/>
        <sz val="16"/>
        <rFont val="Times New Roman"/>
        <family val="0"/>
      </rPr>
      <t>)</t>
    </r>
    <r>
      <rPr>
        <b/>
        <sz val="16"/>
        <rFont val="宋体"/>
        <family val="0"/>
      </rPr>
      <t>（表五）</t>
    </r>
  </si>
  <si>
    <t xml:space="preserve"> 项     目</t>
  </si>
  <si>
    <t>比上年决算数增长 +、-</t>
  </si>
  <si>
    <t>一、政府性基金收入合计</t>
  </si>
  <si>
    <t xml:space="preserve"> （一）国有土地收益基金收入</t>
  </si>
  <si>
    <t xml:space="preserve"> （二）农业土地开发资金收入</t>
  </si>
  <si>
    <t xml:space="preserve"> （三）国有土地使用权出让收入</t>
  </si>
  <si>
    <t xml:space="preserve"> 其中:1.土地出让价款收入</t>
  </si>
  <si>
    <t xml:space="preserve">      2.划拨土地出让收入</t>
  </si>
  <si>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3.</t>
    </r>
    <r>
      <rPr>
        <sz val="10"/>
        <rFont val="宋体"/>
        <family val="0"/>
      </rPr>
      <t>缴纳新增建设用地土地有偿使用费</t>
    </r>
  </si>
  <si>
    <t xml:space="preserve"> （四）其他政府性基金收入</t>
  </si>
  <si>
    <t>二、转移性收入</t>
  </si>
  <si>
    <t>其中:1.上级补助收入</t>
  </si>
  <si>
    <t xml:space="preserve">     2.上年结余收入</t>
  </si>
  <si>
    <r>
      <t xml:space="preserve">     </t>
    </r>
    <r>
      <rPr>
        <sz val="10"/>
        <rFont val="宋体"/>
        <family val="0"/>
      </rPr>
      <t>3</t>
    </r>
    <r>
      <rPr>
        <sz val="10"/>
        <rFont val="宋体"/>
        <family val="0"/>
      </rPr>
      <t>.</t>
    </r>
    <r>
      <rPr>
        <sz val="10"/>
        <rFont val="宋体"/>
        <family val="0"/>
      </rPr>
      <t>地方政府专项债务转贷收入</t>
    </r>
  </si>
  <si>
    <t xml:space="preserve">     4.调入资金</t>
  </si>
  <si>
    <t>收入合计</t>
  </si>
  <si>
    <r>
      <t>注：1.政府性基金收入合计下降33.3%%，主要是土地出让收入下降较多。
2.国有土地收益基金收入下降91.8%，主要是土地出让金收入下降较多，计提相应减少。
3.农业土地开发资金收入下降92.3%，主要是土地出让金收入下降较多，计提相应减少。
4.国有土地使用权出让收入下降36.2%，主要是出让土地数量减少。
5.转移性收入下降28.9%，主要是上级补助和上年结余减少。
6.上级补助收入下降59.4%，主要是上级转移性收入减少。
7.上年结余收入下降27.8%，主要是上年结余收入减少。
8.收入合计下降32.6%，主要是出地出让收入下降较多。</t>
    </r>
    <r>
      <rPr>
        <sz val="11"/>
        <color indexed="10"/>
        <rFont val="宋体"/>
        <family val="0"/>
      </rPr>
      <t xml:space="preserve">
</t>
    </r>
  </si>
  <si>
    <t>莲都区2019年政府性基金预算支出执行情况表（草案）（表六）</t>
  </si>
  <si>
    <t xml:space="preserve">2018年决算数 </t>
  </si>
  <si>
    <t>比上年增长 +、-</t>
  </si>
  <si>
    <t>一、政府性基金支出合计</t>
  </si>
  <si>
    <t>（一）文化体育与传媒支出</t>
  </si>
  <si>
    <r>
      <rPr>
        <sz val="10"/>
        <rFont val="Times New Roman"/>
        <family val="0"/>
      </rPr>
      <t xml:space="preserve">           </t>
    </r>
    <r>
      <rPr>
        <sz val="10"/>
        <rFont val="宋体"/>
        <family val="0"/>
      </rPr>
      <t>国家电影事业发展专项资金及对应专项债务收入安排的支出</t>
    </r>
  </si>
  <si>
    <t>（二）社会保障和就业支出</t>
  </si>
  <si>
    <r>
      <t xml:space="preserve">         </t>
    </r>
    <r>
      <rPr>
        <sz val="10"/>
        <rFont val="宋体"/>
        <family val="0"/>
      </rPr>
      <t>大中型水库移民后期扶持基金支出</t>
    </r>
  </si>
  <si>
    <r>
      <rPr>
        <sz val="10"/>
        <rFont val="Times New Roman"/>
        <family val="0"/>
      </rPr>
      <t xml:space="preserve">          </t>
    </r>
    <r>
      <rPr>
        <sz val="10"/>
        <rFont val="宋体"/>
        <family val="0"/>
      </rPr>
      <t>其中：</t>
    </r>
    <r>
      <rPr>
        <sz val="10"/>
        <rFont val="Times New Roman"/>
        <family val="0"/>
      </rPr>
      <t xml:space="preserve"> 基础设施建设和经济发展</t>
    </r>
  </si>
  <si>
    <t xml:space="preserve">                        其他大中型水库移民后期扶持基金支出</t>
  </si>
  <si>
    <r>
      <rPr>
        <sz val="10"/>
        <rFont val="Times New Roman"/>
        <family val="0"/>
      </rPr>
      <t xml:space="preserve">         </t>
    </r>
    <r>
      <rPr>
        <sz val="10"/>
        <rFont val="宋体"/>
        <family val="0"/>
      </rPr>
      <t>小型水库移民扶助基金支出</t>
    </r>
  </si>
  <si>
    <r>
      <rPr>
        <sz val="10"/>
        <rFont val="Times New Roman"/>
        <family val="0"/>
      </rPr>
      <t xml:space="preserve">          </t>
    </r>
    <r>
      <rPr>
        <sz val="10"/>
        <rFont val="宋体"/>
        <family val="0"/>
      </rPr>
      <t>其中：</t>
    </r>
    <r>
      <rPr>
        <sz val="10"/>
        <rFont val="宋体"/>
        <family val="0"/>
      </rPr>
      <t>基础设施建设和经济发展</t>
    </r>
  </si>
  <si>
    <t xml:space="preserve">          其他小型水库移民扶助基金支出</t>
  </si>
  <si>
    <t>（三）城乡社区支出</t>
  </si>
  <si>
    <t xml:space="preserve">    国有土地使用权出让收入及对应专项债务收入安排的支出</t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</si>
  <si>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其中：征地和拆迁补偿支出</t>
    </r>
  </si>
  <si>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土地开发支出</t>
    </r>
  </si>
  <si>
    <r>
      <rPr>
        <sz val="10"/>
        <rFont val="Times New Roman"/>
        <family val="0"/>
      </rPr>
      <t xml:space="preserve">                     </t>
    </r>
    <r>
      <rPr>
        <sz val="10"/>
        <rFont val="宋体"/>
        <family val="0"/>
      </rPr>
      <t>农村基础设施建设支出</t>
    </r>
  </si>
  <si>
    <r>
      <t xml:space="preserve">                     </t>
    </r>
    <r>
      <rPr>
        <sz val="10"/>
        <rFont val="宋体"/>
        <family val="0"/>
      </rPr>
      <t>补助被征地农民支出</t>
    </r>
  </si>
  <si>
    <r>
      <rPr>
        <sz val="10"/>
        <rFont val="Times New Roman"/>
        <family val="0"/>
      </rPr>
      <t xml:space="preserve">                     </t>
    </r>
    <r>
      <rPr>
        <sz val="10"/>
        <rFont val="宋体"/>
        <family val="0"/>
      </rPr>
      <t>土地出让业务支出</t>
    </r>
  </si>
  <si>
    <r>
      <t xml:space="preserve"> </t>
    </r>
    <r>
      <rPr>
        <sz val="10"/>
        <rFont val="Times New Roman"/>
        <family val="0"/>
      </rPr>
      <t xml:space="preserve"> </t>
    </r>
    <r>
      <rPr>
        <sz val="10"/>
        <rFont val="宋体"/>
        <family val="0"/>
      </rPr>
      <t xml:space="preserve">       其他国有土地使用权出让收入安排的支出</t>
    </r>
  </si>
  <si>
    <r>
      <rPr>
        <sz val="10"/>
        <rFont val="Times New Roman"/>
        <family val="0"/>
      </rPr>
      <t xml:space="preserve">         </t>
    </r>
    <r>
      <rPr>
        <sz val="10"/>
        <rFont val="宋体"/>
        <family val="0"/>
      </rPr>
      <t>国有土地收益基金及对应专项债务收入安排的支出</t>
    </r>
  </si>
  <si>
    <r>
      <rPr>
        <sz val="10"/>
        <rFont val="Times New Roman"/>
        <family val="0"/>
      </rPr>
      <t xml:space="preserve">         </t>
    </r>
    <r>
      <rPr>
        <sz val="10"/>
        <rFont val="宋体"/>
        <family val="0"/>
      </rPr>
      <t>农业土地开发资金及对应专项债务收入按排的支出</t>
    </r>
  </si>
  <si>
    <t xml:space="preserve">  （四）农林水支出</t>
  </si>
  <si>
    <r>
      <rPr>
        <sz val="10"/>
        <rFont val="Times New Roman"/>
        <family val="0"/>
      </rPr>
      <t xml:space="preserve">            </t>
    </r>
    <r>
      <rPr>
        <sz val="10"/>
        <rFont val="宋体"/>
        <family val="0"/>
      </rPr>
      <t>大中型水库库区基金及对应专项债务收入按排支出</t>
    </r>
  </si>
  <si>
    <r>
      <rPr>
        <sz val="10"/>
        <rFont val="Times New Roman"/>
        <family val="0"/>
      </rPr>
      <t xml:space="preserve">           </t>
    </r>
    <r>
      <rPr>
        <sz val="10"/>
        <rFont val="宋体"/>
        <family val="0"/>
      </rPr>
      <t>其中：基础设施建设和经济发展</t>
    </r>
  </si>
  <si>
    <r>
      <rPr>
        <sz val="10"/>
        <rFont val="Times New Roman"/>
        <family val="0"/>
      </rPr>
      <t xml:space="preserve">                      </t>
    </r>
    <r>
      <rPr>
        <sz val="10"/>
        <rFont val="宋体"/>
        <family val="0"/>
      </rPr>
      <t>解决移民遗留问题</t>
    </r>
  </si>
  <si>
    <r>
      <rPr>
        <sz val="10"/>
        <rFont val="Times New Roman"/>
        <family val="0"/>
      </rPr>
      <t xml:space="preserve">                     </t>
    </r>
    <r>
      <rPr>
        <sz val="10"/>
        <rFont val="宋体"/>
        <family val="0"/>
      </rPr>
      <t>库区防护工程维护</t>
    </r>
  </si>
  <si>
    <r>
      <rPr>
        <sz val="10"/>
        <rFont val="Times New Roman"/>
        <family val="0"/>
      </rPr>
      <t xml:space="preserve">                    </t>
    </r>
    <r>
      <rPr>
        <sz val="10"/>
        <rFont val="宋体"/>
        <family val="0"/>
      </rPr>
      <t>其他大中型水库库区基金支出</t>
    </r>
  </si>
  <si>
    <t>（五）商业服务业等支出</t>
  </si>
  <si>
    <t xml:space="preserve">           旅游发展基金支出</t>
  </si>
  <si>
    <r>
      <rPr>
        <sz val="10"/>
        <rFont val="Times New Roman"/>
        <family val="0"/>
      </rPr>
      <t xml:space="preserve">            </t>
    </r>
    <r>
      <rPr>
        <sz val="10"/>
        <rFont val="宋体"/>
        <family val="0"/>
      </rPr>
      <t>其中：地方旅游开发项目补助</t>
    </r>
  </si>
  <si>
    <t>（六）其他支出</t>
  </si>
  <si>
    <r>
      <t xml:space="preserve">            </t>
    </r>
    <r>
      <rPr>
        <sz val="10"/>
        <rFont val="宋体"/>
        <family val="0"/>
      </rPr>
      <t>其他政府性基金支出</t>
    </r>
  </si>
  <si>
    <r>
      <rPr>
        <sz val="10"/>
        <rFont val="Times New Roman"/>
        <family val="0"/>
      </rPr>
      <t xml:space="preserve">            </t>
    </r>
    <r>
      <rPr>
        <sz val="10"/>
        <rFont val="宋体"/>
        <family val="0"/>
      </rPr>
      <t>彩票公益金及对应专项债务收入安排的支出</t>
    </r>
  </si>
  <si>
    <r>
      <t xml:space="preserve">          </t>
    </r>
    <r>
      <rPr>
        <sz val="10"/>
        <rFont val="宋体"/>
        <family val="0"/>
      </rPr>
      <t>其中：用于社会福利的彩票公益金支出</t>
    </r>
  </si>
  <si>
    <r>
      <t xml:space="preserve">                       </t>
    </r>
    <r>
      <rPr>
        <sz val="10"/>
        <rFont val="宋体"/>
        <family val="0"/>
      </rPr>
      <t>用于体育事业的彩票公益金支出</t>
    </r>
  </si>
  <si>
    <r>
      <rPr>
        <sz val="10"/>
        <rFont val="Times New Roman"/>
        <family val="0"/>
      </rPr>
      <t xml:space="preserve">                        </t>
    </r>
    <r>
      <rPr>
        <sz val="10"/>
        <rFont val="宋体"/>
        <family val="0"/>
      </rPr>
      <t>用于教育事业的彩票公益金支出</t>
    </r>
  </si>
  <si>
    <r>
      <rPr>
        <sz val="10"/>
        <rFont val="Times New Roman"/>
        <family val="0"/>
      </rPr>
      <t xml:space="preserve">                        </t>
    </r>
    <r>
      <rPr>
        <sz val="10"/>
        <rFont val="宋体"/>
        <family val="0"/>
      </rPr>
      <t>用于残疾人事业的彩票公益金支出</t>
    </r>
    <r>
      <rPr>
        <sz val="10"/>
        <rFont val="Times New Roman"/>
        <family val="0"/>
      </rPr>
      <t xml:space="preserve">       </t>
    </r>
  </si>
  <si>
    <r>
      <rPr>
        <sz val="10"/>
        <rFont val="Times New Roman"/>
        <family val="0"/>
      </rPr>
      <t xml:space="preserve">                        </t>
    </r>
    <r>
      <rPr>
        <sz val="10"/>
        <rFont val="宋体"/>
        <family val="0"/>
      </rPr>
      <t>用于其他社会公益事业的彩票公益金支出</t>
    </r>
    <r>
      <rPr>
        <sz val="10"/>
        <rFont val="Times New Roman"/>
        <family val="0"/>
      </rPr>
      <t xml:space="preserve">       </t>
    </r>
  </si>
  <si>
    <t xml:space="preserve">     其他政府性基金及对应专项债务收入安排的支出</t>
  </si>
  <si>
    <r>
      <t xml:space="preserve"> </t>
    </r>
    <r>
      <rPr>
        <b/>
        <sz val="10"/>
        <rFont val="宋体"/>
        <family val="0"/>
      </rPr>
      <t>（七）债务付息支出</t>
    </r>
  </si>
  <si>
    <r>
      <t xml:space="preserve"> </t>
    </r>
    <r>
      <rPr>
        <b/>
        <sz val="10"/>
        <rFont val="宋体"/>
        <family val="0"/>
      </rPr>
      <t>（八）债务发行费用支出</t>
    </r>
  </si>
  <si>
    <t>二、转移性支出</t>
  </si>
  <si>
    <t xml:space="preserve">     其中：调出资金</t>
  </si>
  <si>
    <t xml:space="preserve">           地方政府专项债务还本支出</t>
  </si>
  <si>
    <r>
      <t xml:space="preserve">                         </t>
    </r>
    <r>
      <rPr>
        <sz val="10"/>
        <rFont val="宋体"/>
        <family val="0"/>
      </rPr>
      <t>年终结余</t>
    </r>
  </si>
  <si>
    <t>支出合计</t>
  </si>
  <si>
    <r>
      <t>注：1.征地和拆迁补偿支出下降55.3%，主要是土地出让收入较上年大幅下降。
2.其他政府性基金及对应专项债务收入安排的支出增长279.0%，主要是从此项中安排的项目支出较上年大幅增加。
3.其他政府性基金支出下降78.8%，主要上年有折地指标收入调出。
4.债务付息支出增长43.5%，主要是新增专项债券增加。
5.年终结余下降65.4%，主要是年终结余较上年减少。
6.其他项目增长或下降较多的均与上级专项转移收入多少相关。</t>
    </r>
    <r>
      <rPr>
        <sz val="11"/>
        <color indexed="10"/>
        <rFont val="宋体"/>
        <family val="0"/>
      </rPr>
      <t xml:space="preserve">
</t>
    </r>
  </si>
  <si>
    <t>莲都区2019年国有资本经营预算收入执行情况表 （草案）（表九）</t>
  </si>
  <si>
    <t>项目</t>
  </si>
  <si>
    <t>一、 国有资本经营预算收入</t>
  </si>
  <si>
    <t>_</t>
  </si>
  <si>
    <t>（一） 利润收入</t>
  </si>
  <si>
    <t xml:space="preserve">   1.电力企业利润收入</t>
  </si>
  <si>
    <t xml:space="preserve">   2. 贸易企业利润收入</t>
  </si>
  <si>
    <t xml:space="preserve">   3.其他企业利润收入</t>
  </si>
  <si>
    <t>（二）产权转让收入</t>
  </si>
  <si>
    <t>二、上年结余收入</t>
  </si>
  <si>
    <r>
      <t>收入合</t>
    </r>
    <r>
      <rPr>
        <b/>
        <sz val="12"/>
        <rFont val="宋体"/>
        <family val="0"/>
      </rPr>
      <t xml:space="preserve"> 计</t>
    </r>
  </si>
  <si>
    <t xml:space="preserve">注：1.2018年国有资本经营利润收入39万元，被作为一般公共预算收入上交国库，未在国有资本经营预算收支中反映。
2.产权转让收入2019年执行数3074万元，主要是拆迁一次性收入用于国资公司注册资金和上缴社保风险金。
</t>
  </si>
  <si>
    <t>莲都区2019年国有资本经营预算支出执行情况表(草案)（表十）</t>
  </si>
  <si>
    <t>科目名称</t>
  </si>
  <si>
    <r>
      <t>2018</t>
    </r>
    <r>
      <rPr>
        <b/>
        <sz val="11"/>
        <rFont val="宋体"/>
        <family val="0"/>
      </rPr>
      <t>年决算数</t>
    </r>
  </si>
  <si>
    <r>
      <t>2019</t>
    </r>
    <r>
      <rPr>
        <b/>
        <sz val="11"/>
        <rFont val="宋体"/>
        <family val="0"/>
      </rPr>
      <t>年预算数</t>
    </r>
  </si>
  <si>
    <r>
      <t>2019</t>
    </r>
    <r>
      <rPr>
        <b/>
        <sz val="11"/>
        <rFont val="宋体"/>
        <family val="0"/>
      </rPr>
      <t>年调整预算数</t>
    </r>
  </si>
  <si>
    <r>
      <t>2019</t>
    </r>
    <r>
      <rPr>
        <b/>
        <sz val="11"/>
        <rFont val="宋体"/>
        <family val="0"/>
      </rPr>
      <t>年执行数</t>
    </r>
  </si>
  <si>
    <t>一、国有资本经营预算支出</t>
  </si>
  <si>
    <t xml:space="preserve">  其中：其他国有资本经营支出</t>
  </si>
  <si>
    <t xml:space="preserve">       其他国有企业资本金注入</t>
  </si>
  <si>
    <t>二、调出资金</t>
  </si>
  <si>
    <t>三、结转下年支出</t>
  </si>
  <si>
    <t xml:space="preserve">注：1.2018年国有资本经营利润收入39万元，被作为一般公共预算收入上交国库，未在国有资本经营预算收支中反映。
2.其他国有资本经营支出2019年执行数943万元，主要是拆迁一次性收入用于上缴社保风险金。
3. 其他国有企业资本金注入2019年执行数2000万元，主要是拆迁一次性收入用于国资公司注册资金。
</t>
  </si>
  <si>
    <r>
      <t>莲都区</t>
    </r>
    <r>
      <rPr>
        <b/>
        <sz val="16"/>
        <color indexed="8"/>
        <rFont val="方正小标宋简体"/>
        <family val="0"/>
      </rPr>
      <t>2019</t>
    </r>
    <r>
      <rPr>
        <b/>
        <sz val="16"/>
        <color indexed="8"/>
        <rFont val="宋体"/>
        <family val="0"/>
      </rPr>
      <t>年社会保险基金预算收入执行情况表（草案）（表十三）</t>
    </r>
  </si>
  <si>
    <t xml:space="preserve">                                                                  单位：万元</t>
  </si>
  <si>
    <t>项  目</t>
  </si>
  <si>
    <t>2018年
决算数</t>
  </si>
  <si>
    <t>2019年
预算数</t>
  </si>
  <si>
    <t>2019年
执行数</t>
  </si>
  <si>
    <t>完成
预算的</t>
  </si>
  <si>
    <t>一、城乡居民社会养老保险基金收入</t>
  </si>
  <si>
    <t>其中：个人缴费收入</t>
  </si>
  <si>
    <t xml:space="preserve">     财政补贴收入</t>
  </si>
  <si>
    <t xml:space="preserve">     利息收入</t>
  </si>
  <si>
    <t>二、城乡居民医疗保险基金收入</t>
  </si>
  <si>
    <t>三、机关事业养老保险基金收入</t>
  </si>
  <si>
    <t xml:space="preserve">注：1.城乡居民社会养老保险利息收入下降31%，主要是缴费收入减少；
2.城乡居民医疗保险个人缴费收入下降20.7%，主要是2019年参保人数减少，缴费收入相应减少；
3.城乡居民医疗保险利息收入增长23.7%，主要是2018年结转到2019年结余较多，相应的利息收入增加。
</t>
  </si>
  <si>
    <r>
      <t>莲都区</t>
    </r>
    <r>
      <rPr>
        <b/>
        <sz val="16"/>
        <color indexed="8"/>
        <rFont val="方正小标宋简体"/>
        <family val="0"/>
      </rPr>
      <t>2019</t>
    </r>
    <r>
      <rPr>
        <b/>
        <sz val="16"/>
        <color indexed="8"/>
        <rFont val="宋体"/>
        <family val="0"/>
      </rPr>
      <t>年社会保险基金预算支出执行情况表（草案）（表十四）</t>
    </r>
  </si>
  <si>
    <t xml:space="preserve">                                                                 单位：万元</t>
  </si>
  <si>
    <t>项　目</t>
  </si>
  <si>
    <t>完  成
预算的</t>
  </si>
  <si>
    <t>社会保险基金支出</t>
  </si>
  <si>
    <t xml:space="preserve">    城乡居民基本养老保险基金支出</t>
  </si>
  <si>
    <t xml:space="preserve">    其中：城乡居民社会养老保险待遇支出</t>
  </si>
  <si>
    <t xml:space="preserve">    城乡居民基本医疗保险基金支出</t>
  </si>
  <si>
    <t xml:space="preserve">    其中：城乡居民基本医疗保险待遇支出</t>
  </si>
  <si>
    <t xml:space="preserve">    其他城乡居民基本医疗保险基金支出</t>
  </si>
  <si>
    <t xml:space="preserve">    机关事业养老保险基金支出</t>
  </si>
  <si>
    <t xml:space="preserve">    其中：机关事业养老保险待遇支出</t>
  </si>
  <si>
    <t xml:space="preserve">    其他机关事业养老保险基金支出</t>
  </si>
  <si>
    <t>注：城乡居民医疗保险基金支出增长15.0%，主要是提高慢性病门诊统筹支付限额及报销比例等待遇提高，支出相应增加。</t>
  </si>
  <si>
    <r>
      <t>莲都区20</t>
    </r>
    <r>
      <rPr>
        <b/>
        <sz val="16"/>
        <color indexed="8"/>
        <rFont val="宋体"/>
        <family val="0"/>
      </rPr>
      <t>19</t>
    </r>
    <r>
      <rPr>
        <b/>
        <sz val="16"/>
        <color indexed="8"/>
        <rFont val="宋体"/>
        <family val="0"/>
      </rPr>
      <t>年地方政府债务限额、余额表（表一十七）</t>
    </r>
  </si>
  <si>
    <t>类别</t>
  </si>
  <si>
    <t>债务限额</t>
  </si>
  <si>
    <t>债务余额</t>
  </si>
  <si>
    <t>一般债务</t>
  </si>
  <si>
    <t>专项债务</t>
  </si>
  <si>
    <t>合计</t>
  </si>
  <si>
    <t xml:space="preserve">注：地方政府举债采取政府债券方式。地方政府债券按照偿债资金来源分为一般债券和专项债券。
    一般债券是指地方政府为没有收益的公益性事业发展发行的债券，主要以一般公共预算收入偿还。
    专项债券是指地方政府为有一定收益的公益性事业发展发行的，以对应的政府性基金或专项收入偿还。 
</t>
  </si>
  <si>
    <t>莲都区2019年一般公共预算本级支出表</t>
  </si>
  <si>
    <r>
      <rPr>
        <sz val="12"/>
        <rFont val="宋体"/>
        <family val="0"/>
      </rPr>
      <t>注：</t>
    </r>
    <r>
      <rPr>
        <sz val="12"/>
        <rFont val="Times New Roman"/>
        <family val="0"/>
      </rPr>
      <t>1.</t>
    </r>
    <r>
      <rPr>
        <sz val="12"/>
        <rFont val="宋体"/>
        <family val="0"/>
      </rPr>
      <t>科学技术支出增长</t>
    </r>
    <r>
      <rPr>
        <sz val="12"/>
        <rFont val="Times New Roman"/>
        <family val="0"/>
      </rPr>
      <t>21.2 %</t>
    </r>
    <r>
      <rPr>
        <sz val="12"/>
        <rFont val="宋体"/>
        <family val="0"/>
      </rPr>
      <t>，主要是优化财政科技资金配置，列支科技创新活动事后扶持资金</t>
    </r>
    <r>
      <rPr>
        <sz val="12"/>
        <rFont val="Times New Roman"/>
        <family val="0"/>
      </rPr>
      <t>600.6</t>
    </r>
    <r>
      <rPr>
        <sz val="12"/>
        <rFont val="宋体"/>
        <family val="0"/>
      </rPr>
      <t>万元，</t>
    </r>
    <r>
      <rPr>
        <sz val="12"/>
        <rFont val="Times New Roman"/>
        <family val="0"/>
      </rPr>
      <t>“</t>
    </r>
    <r>
      <rPr>
        <sz val="12"/>
        <rFont val="宋体"/>
        <family val="0"/>
      </rPr>
      <t>浙江省</t>
    </r>
    <r>
      <rPr>
        <sz val="12"/>
        <rFont val="Times New Roman"/>
        <family val="0"/>
      </rPr>
      <t>2019</t>
    </r>
    <r>
      <rPr>
        <sz val="12"/>
        <rFont val="宋体"/>
        <family val="0"/>
      </rPr>
      <t>年全国科普日主场活动暨</t>
    </r>
    <r>
      <rPr>
        <sz val="12"/>
        <rFont val="Times New Roman"/>
        <family val="0"/>
      </rPr>
      <t>2019</t>
    </r>
    <r>
      <rPr>
        <sz val="12"/>
        <rFont val="宋体"/>
        <family val="0"/>
      </rPr>
      <t>年丽水（莲都）科普艺术节</t>
    </r>
    <r>
      <rPr>
        <sz val="12"/>
        <rFont val="Times New Roman"/>
        <family val="0"/>
      </rPr>
      <t>”</t>
    </r>
    <r>
      <rPr>
        <sz val="12"/>
        <rFont val="宋体"/>
        <family val="0"/>
      </rPr>
      <t>专项经费</t>
    </r>
    <r>
      <rPr>
        <sz val="12"/>
        <rFont val="Times New Roman"/>
        <family val="0"/>
      </rPr>
      <t>120</t>
    </r>
    <r>
      <rPr>
        <sz val="12"/>
        <rFont val="宋体"/>
        <family val="0"/>
      </rPr>
      <t>万，区校战略合作专项资金</t>
    </r>
    <r>
      <rPr>
        <sz val="12"/>
        <rFont val="Times New Roman"/>
        <family val="0"/>
      </rPr>
      <t>200</t>
    </r>
    <r>
      <rPr>
        <sz val="12"/>
        <rFont val="宋体"/>
        <family val="0"/>
      </rPr>
      <t xml:space="preserve">万。
</t>
    </r>
    <r>
      <rPr>
        <sz val="12"/>
        <rFont val="Times New Roman"/>
        <family val="0"/>
      </rPr>
      <t>2.</t>
    </r>
    <r>
      <rPr>
        <sz val="12"/>
        <rFont val="宋体"/>
        <family val="0"/>
      </rPr>
      <t>城乡社区支出增长</t>
    </r>
    <r>
      <rPr>
        <sz val="12"/>
        <rFont val="Times New Roman"/>
        <family val="0"/>
      </rPr>
      <t>62.09%</t>
    </r>
    <r>
      <rPr>
        <sz val="12"/>
        <rFont val="宋体"/>
        <family val="0"/>
      </rPr>
      <t xml:space="preserve">，主要是新增债券支出增加。
</t>
    </r>
    <r>
      <rPr>
        <sz val="12"/>
        <rFont val="Times New Roman"/>
        <family val="0"/>
      </rPr>
      <t>3.</t>
    </r>
    <r>
      <rPr>
        <sz val="12"/>
        <rFont val="宋体"/>
        <family val="0"/>
      </rPr>
      <t>交通运输支出增长</t>
    </r>
    <r>
      <rPr>
        <sz val="12"/>
        <rFont val="Times New Roman"/>
        <family val="0"/>
      </rPr>
      <t>125.63%</t>
    </r>
    <r>
      <rPr>
        <sz val="12"/>
        <rFont val="宋体"/>
        <family val="0"/>
      </rPr>
      <t xml:space="preserve">，主要是新增债券支出增加。
</t>
    </r>
    <r>
      <rPr>
        <sz val="12"/>
        <rFont val="Times New Roman"/>
        <family val="0"/>
      </rPr>
      <t>4.</t>
    </r>
    <r>
      <rPr>
        <sz val="12"/>
        <rFont val="宋体"/>
        <family val="0"/>
      </rPr>
      <t>资源勘探信息等支出下降</t>
    </r>
    <r>
      <rPr>
        <sz val="12"/>
        <rFont val="Times New Roman"/>
        <family val="0"/>
      </rPr>
      <t>35.07%</t>
    </r>
    <r>
      <rPr>
        <sz val="12"/>
        <rFont val="宋体"/>
        <family val="0"/>
      </rPr>
      <t>，主要是上年企业扶持政策而变化部分资金需在</t>
    </r>
    <r>
      <rPr>
        <sz val="12"/>
        <rFont val="Times New Roman"/>
        <family val="0"/>
      </rPr>
      <t>20</t>
    </r>
    <r>
      <rPr>
        <sz val="12"/>
        <rFont val="宋体"/>
        <family val="0"/>
      </rPr>
      <t xml:space="preserve">年初兑付。
</t>
    </r>
    <r>
      <rPr>
        <sz val="12"/>
        <rFont val="Times New Roman"/>
        <family val="0"/>
      </rPr>
      <t>5.</t>
    </r>
    <r>
      <rPr>
        <sz val="12"/>
        <rFont val="宋体"/>
        <family val="0"/>
      </rPr>
      <t>商业服务业等支出下降</t>
    </r>
    <r>
      <rPr>
        <sz val="12"/>
        <rFont val="Times New Roman"/>
        <family val="0"/>
      </rPr>
      <t>87.13%</t>
    </r>
    <r>
      <rPr>
        <sz val="12"/>
        <rFont val="宋体"/>
        <family val="0"/>
      </rPr>
      <t>，主要是旅游业管理与服务支出科目</t>
    </r>
    <r>
      <rPr>
        <sz val="12"/>
        <rFont val="Times New Roman"/>
        <family val="0"/>
      </rPr>
      <t>2019</t>
    </r>
    <r>
      <rPr>
        <sz val="12"/>
        <rFont val="宋体"/>
        <family val="0"/>
      </rPr>
      <t xml:space="preserve">年在文化旅游体育与传媒支出中反映。
</t>
    </r>
    <r>
      <rPr>
        <sz val="12"/>
        <rFont val="Times New Roman"/>
        <family val="0"/>
      </rPr>
      <t>6.</t>
    </r>
    <r>
      <rPr>
        <sz val="12"/>
        <rFont val="宋体"/>
        <family val="0"/>
      </rPr>
      <t>金融支出下降</t>
    </r>
    <r>
      <rPr>
        <sz val="12"/>
        <rFont val="Times New Roman"/>
        <family val="0"/>
      </rPr>
      <t>50.00%</t>
    </r>
    <r>
      <rPr>
        <sz val="12"/>
        <rFont val="宋体"/>
        <family val="0"/>
      </rPr>
      <t xml:space="preserve">，主要是基数较小，绝对值变化不大。
</t>
    </r>
    <r>
      <rPr>
        <sz val="12"/>
        <rFont val="Times New Roman"/>
        <family val="0"/>
      </rPr>
      <t>7.</t>
    </r>
    <r>
      <rPr>
        <sz val="12"/>
        <rFont val="宋体"/>
        <family val="0"/>
      </rPr>
      <t>自然资源海洋气象等支出增加</t>
    </r>
    <r>
      <rPr>
        <sz val="12"/>
        <rFont val="Times New Roman"/>
        <family val="0"/>
      </rPr>
      <t>70.28%</t>
    </r>
    <r>
      <rPr>
        <sz val="12"/>
        <rFont val="宋体"/>
        <family val="0"/>
      </rPr>
      <t xml:space="preserve">，主要是上年省专结转增加。
</t>
    </r>
    <r>
      <rPr>
        <sz val="12"/>
        <rFont val="Times New Roman"/>
        <family val="0"/>
      </rPr>
      <t>8.</t>
    </r>
    <r>
      <rPr>
        <sz val="12"/>
        <rFont val="宋体"/>
        <family val="0"/>
      </rPr>
      <t>粮油物资储备支出增长</t>
    </r>
    <r>
      <rPr>
        <sz val="12"/>
        <rFont val="Times New Roman"/>
        <family val="0"/>
      </rPr>
      <t>210.00%</t>
    </r>
    <r>
      <rPr>
        <sz val="12"/>
        <rFont val="宋体"/>
        <family val="0"/>
      </rPr>
      <t xml:space="preserve">，主要是增加冻猪肉储备费用。
</t>
    </r>
    <r>
      <rPr>
        <sz val="12"/>
        <rFont val="Times New Roman"/>
        <family val="0"/>
      </rPr>
      <t>9.</t>
    </r>
    <r>
      <rPr>
        <sz val="12"/>
        <rFont val="宋体"/>
        <family val="0"/>
      </rPr>
      <t>灾害防治及应急管理支出增长</t>
    </r>
    <r>
      <rPr>
        <sz val="12"/>
        <rFont val="Times New Roman"/>
        <family val="0"/>
      </rPr>
      <t>93.26%</t>
    </r>
    <r>
      <rPr>
        <sz val="12"/>
        <rFont val="宋体"/>
        <family val="0"/>
      </rPr>
      <t>，主要是增加</t>
    </r>
    <r>
      <rPr>
        <sz val="12"/>
        <rFont val="Times New Roman"/>
        <family val="0"/>
      </rPr>
      <t>“</t>
    </r>
    <r>
      <rPr>
        <sz val="12"/>
        <rFont val="宋体"/>
        <family val="0"/>
      </rPr>
      <t>利奇马</t>
    </r>
    <r>
      <rPr>
        <sz val="12"/>
        <rFont val="Times New Roman"/>
        <family val="0"/>
      </rPr>
      <t>”</t>
    </r>
    <r>
      <rPr>
        <sz val="12"/>
        <rFont val="宋体"/>
        <family val="0"/>
      </rPr>
      <t xml:space="preserve">台风救灾及补助支出。
</t>
    </r>
    <r>
      <rPr>
        <sz val="12"/>
        <rFont val="Times New Roman"/>
        <family val="0"/>
      </rPr>
      <t>10.</t>
    </r>
    <r>
      <rPr>
        <sz val="12"/>
        <rFont val="宋体"/>
        <family val="0"/>
      </rPr>
      <t>债务付息支出增长</t>
    </r>
    <r>
      <rPr>
        <sz val="12"/>
        <rFont val="Times New Roman"/>
        <family val="0"/>
      </rPr>
      <t>30.91%</t>
    </r>
    <r>
      <rPr>
        <sz val="12"/>
        <rFont val="宋体"/>
        <family val="0"/>
      </rPr>
      <t xml:space="preserve">，原因是新增债券增加。
</t>
    </r>
    <r>
      <rPr>
        <sz val="12"/>
        <rFont val="Times New Roman"/>
        <family val="0"/>
      </rPr>
      <t>11.</t>
    </r>
    <r>
      <rPr>
        <sz val="12"/>
        <rFont val="宋体"/>
        <family val="0"/>
      </rPr>
      <t>债券发行费用支出增长</t>
    </r>
    <r>
      <rPr>
        <sz val="12"/>
        <rFont val="Times New Roman"/>
        <family val="0"/>
      </rPr>
      <t>21.95%</t>
    </r>
    <r>
      <rPr>
        <sz val="12"/>
        <rFont val="宋体"/>
        <family val="0"/>
      </rPr>
      <t xml:space="preserve">，原因是新增债券增加。
</t>
    </r>
  </si>
  <si>
    <t>莲都区2019年一般公共预算本级基本支出执行情况</t>
  </si>
  <si>
    <t>科目编码</t>
  </si>
  <si>
    <t>金额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</si>
  <si>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</si>
  <si>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</si>
  <si>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</si>
  <si>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</si>
  <si>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</si>
  <si>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</si>
  <si>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</si>
  <si>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</si>
  <si>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</si>
  <si>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</si>
  <si>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</si>
  <si>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</si>
  <si>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</si>
  <si>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</si>
  <si>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</si>
  <si>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</si>
  <si>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</si>
  <si>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</si>
  <si>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</si>
  <si>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</si>
  <si>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</si>
  <si>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</si>
  <si>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</si>
  <si>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</si>
  <si>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</si>
  <si>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</si>
  <si>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</si>
  <si>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</si>
  <si>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</si>
  <si>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</si>
  <si>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</si>
  <si>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</si>
  <si>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</si>
  <si>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</si>
  <si>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</si>
  <si>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</si>
  <si>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</si>
  <si>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</si>
  <si>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</si>
  <si>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</si>
  <si>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</si>
  <si>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</si>
  <si>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</si>
  <si>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</si>
  <si>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</si>
  <si>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</si>
  <si>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</si>
  <si>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</si>
  <si>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</si>
  <si>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</si>
  <si>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</si>
  <si>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</si>
  <si>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</si>
  <si>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</si>
  <si>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</si>
  <si>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</si>
  <si>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</si>
  <si>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</si>
  <si>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</si>
  <si>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莲都区2019年一般公共预算税收返还和转移支付决算表</t>
  </si>
  <si>
    <t>单位:万元</t>
  </si>
  <si>
    <t>预算科目</t>
  </si>
  <si>
    <t>决算数</t>
  </si>
  <si>
    <t>一、返还性收入</t>
  </si>
  <si>
    <t xml:space="preserve">    贫困地区转移支付收入</t>
  </si>
  <si>
    <t xml:space="preserve">    所得税基数返还收入</t>
  </si>
  <si>
    <t xml:space="preserve">    其他一般性转移支付收入</t>
  </si>
  <si>
    <t xml:space="preserve">    成品油税费改革税收返还收入</t>
  </si>
  <si>
    <t>三、专项转移支付收入</t>
  </si>
  <si>
    <t xml:space="preserve">    增值税税收返还收入</t>
  </si>
  <si>
    <t>　　一般公共服务</t>
  </si>
  <si>
    <t xml:space="preserve">    消费税税收返还收入</t>
  </si>
  <si>
    <t>　　外交</t>
  </si>
  <si>
    <t xml:space="preserve">    增值税“五五分享”税收返还收入</t>
  </si>
  <si>
    <t>　　国防</t>
  </si>
  <si>
    <t xml:space="preserve">    其他返还性收入</t>
  </si>
  <si>
    <t>　　公共安全</t>
  </si>
  <si>
    <t>二、一般性转移支付收入</t>
  </si>
  <si>
    <t>　　教育</t>
  </si>
  <si>
    <t xml:space="preserve">    体制补助收入</t>
  </si>
  <si>
    <t>　　科学技术</t>
  </si>
  <si>
    <t xml:space="preserve">    均衡性转移支付收入</t>
  </si>
  <si>
    <t>　　文化旅游体育与传媒</t>
  </si>
  <si>
    <t xml:space="preserve">    县级基本财力保障机制奖补资金收入</t>
  </si>
  <si>
    <t>　　社会保障和就业</t>
  </si>
  <si>
    <t xml:space="preserve">    结算补助收入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</si>
  <si>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卫生健康</t>
    </r>
  </si>
  <si>
    <t xml:space="preserve">    资源枯竭型城市转移支付补助收入</t>
  </si>
  <si>
    <t>　　节能环保</t>
  </si>
  <si>
    <t xml:space="preserve">    企业事业单位划转补助收入</t>
  </si>
  <si>
    <t>　　城乡社区</t>
  </si>
  <si>
    <t xml:space="preserve">    成品油税费改革转移支付补助收入</t>
  </si>
  <si>
    <t>　　农林水</t>
  </si>
  <si>
    <t xml:space="preserve">    基层公检法司转移支付收入</t>
  </si>
  <si>
    <t>　　交通运输</t>
  </si>
  <si>
    <t xml:space="preserve">    城乡义务教育转移支付收入</t>
  </si>
  <si>
    <t>　　资源勘探信息等</t>
  </si>
  <si>
    <t xml:space="preserve">    基本养老金转移支付收入</t>
  </si>
  <si>
    <t>　　商业服务业等</t>
  </si>
  <si>
    <t xml:space="preserve">    城乡居民医疗保险转移支付收入</t>
  </si>
  <si>
    <t>　　金融</t>
  </si>
  <si>
    <t xml:space="preserve">    农村综合改革转移支付收入</t>
  </si>
  <si>
    <t>　　自然资源海洋气象等</t>
  </si>
  <si>
    <t xml:space="preserve">    产粮(油)大县奖励资金收入</t>
  </si>
  <si>
    <t>　　住房保障</t>
  </si>
  <si>
    <t xml:space="preserve">    重点生态功能区转移支付收入</t>
  </si>
  <si>
    <t>　　粮油物资储备</t>
  </si>
  <si>
    <t xml:space="preserve">    固定数额补助收入</t>
  </si>
  <si>
    <t>　　其他收入</t>
  </si>
  <si>
    <t xml:space="preserve">    革命老区转移支付收入</t>
  </si>
  <si>
    <t>四、上解上级支出</t>
  </si>
  <si>
    <t xml:space="preserve">    民族地区转移支付收入</t>
  </si>
  <si>
    <t>　  体制上解支出</t>
  </si>
  <si>
    <t xml:space="preserve">    边疆地区转移支付收入</t>
  </si>
  <si>
    <t>　  专项上解支出</t>
  </si>
  <si>
    <r>
      <t>莲都区本级</t>
    </r>
    <r>
      <rPr>
        <b/>
        <sz val="16"/>
        <rFont val="方正小标宋简体"/>
        <family val="0"/>
      </rPr>
      <t>2019</t>
    </r>
    <r>
      <rPr>
        <b/>
        <sz val="16"/>
        <rFont val="宋体"/>
        <family val="0"/>
      </rPr>
      <t>年一般公共预算税收返还和专项转移支付执行情况</t>
    </r>
  </si>
  <si>
    <t>乡镇</t>
  </si>
  <si>
    <t>税收返还</t>
  </si>
  <si>
    <t>专项转移支付</t>
  </si>
  <si>
    <t>碧湖镇</t>
  </si>
  <si>
    <t>大港头镇</t>
  </si>
  <si>
    <t>老竹镇</t>
  </si>
  <si>
    <t>雅溪镇</t>
  </si>
  <si>
    <t>太平乡</t>
  </si>
  <si>
    <t>峰源乡</t>
  </si>
  <si>
    <t>仙渡乡</t>
  </si>
  <si>
    <t>黄村乡</t>
  </si>
  <si>
    <t>丽新乡</t>
  </si>
  <si>
    <t>注：莲都区乡镇财政体制视同部门管理。</t>
  </si>
  <si>
    <t>莲都区本级2019年政府性基金专项转移支付乡镇决算表</t>
  </si>
  <si>
    <t>政府性基金预算</t>
  </si>
  <si>
    <t xml:space="preserve">2019年莲都区“三公”经费执行汇总情况  </t>
  </si>
  <si>
    <r>
      <t>2019</t>
    </r>
    <r>
      <rPr>
        <sz val="16"/>
        <rFont val="宋体"/>
        <family val="0"/>
      </rPr>
      <t>年一般公共预算“三公”经费支出执行数为</t>
    </r>
    <r>
      <rPr>
        <sz val="16"/>
        <rFont val="Calibri"/>
        <family val="2"/>
      </rPr>
      <t>1475</t>
    </r>
    <r>
      <rPr>
        <sz val="16"/>
        <rFont val="宋体"/>
        <family val="0"/>
      </rPr>
      <t>万元，下降</t>
    </r>
    <r>
      <rPr>
        <sz val="16"/>
        <rFont val="Calibri"/>
        <family val="2"/>
      </rPr>
      <t>5.4%</t>
    </r>
    <r>
      <rPr>
        <sz val="16"/>
        <rFont val="宋体"/>
        <family val="0"/>
      </rPr>
      <t>，主要是贯彻落实中央八项规定精神，从严控制和压缩“三公”经费支出，分项情况是：公务出国经费</t>
    </r>
    <r>
      <rPr>
        <sz val="16"/>
        <rFont val="Calibri"/>
        <family val="2"/>
      </rPr>
      <t>47</t>
    </r>
    <r>
      <rPr>
        <sz val="16"/>
        <rFont val="宋体"/>
        <family val="0"/>
      </rPr>
      <t>万元，下降</t>
    </r>
    <r>
      <rPr>
        <sz val="16"/>
        <rFont val="Calibri"/>
        <family val="2"/>
      </rPr>
      <t>18.6%</t>
    </r>
    <r>
      <rPr>
        <sz val="16"/>
        <rFont val="宋体"/>
        <family val="0"/>
      </rPr>
      <t>，主要是出国（境）学术交流减少；公务接待经费</t>
    </r>
    <r>
      <rPr>
        <sz val="16"/>
        <rFont val="Calibri"/>
        <family val="2"/>
      </rPr>
      <t>501</t>
    </r>
    <r>
      <rPr>
        <sz val="16"/>
        <rFont val="宋体"/>
        <family val="0"/>
      </rPr>
      <t>万元，下降</t>
    </r>
    <r>
      <rPr>
        <sz val="16"/>
        <rFont val="Calibri"/>
        <family val="2"/>
      </rPr>
      <t>0.5%</t>
    </r>
    <r>
      <rPr>
        <sz val="16"/>
        <rFont val="宋体"/>
        <family val="0"/>
      </rPr>
      <t>，下降的原因是压减行政支出；公务用车购置</t>
    </r>
    <r>
      <rPr>
        <sz val="16"/>
        <rFont val="Calibri"/>
        <family val="2"/>
      </rPr>
      <t>302</t>
    </r>
    <r>
      <rPr>
        <sz val="16"/>
        <rFont val="宋体"/>
        <family val="0"/>
      </rPr>
      <t>万，下降</t>
    </r>
    <r>
      <rPr>
        <sz val="16"/>
        <rFont val="Calibri"/>
        <family val="2"/>
      </rPr>
      <t>18.5%</t>
    </r>
    <r>
      <rPr>
        <sz val="16"/>
        <rFont val="宋体"/>
        <family val="0"/>
      </rPr>
      <t>，主要原因是公车业务购置需求较上年减少；公车运行维护费</t>
    </r>
    <r>
      <rPr>
        <sz val="16"/>
        <rFont val="Calibri"/>
        <family val="2"/>
      </rPr>
      <t>625</t>
    </r>
    <r>
      <rPr>
        <sz val="16"/>
        <rFont val="宋体"/>
        <family val="0"/>
      </rPr>
      <t>万元，下降</t>
    </r>
    <r>
      <rPr>
        <sz val="16"/>
        <rFont val="Calibri"/>
        <family val="2"/>
      </rPr>
      <t>0.4%</t>
    </r>
    <r>
      <rPr>
        <sz val="16"/>
        <rFont val="宋体"/>
        <family val="0"/>
      </rPr>
      <t>，下降的原因是压减行政支出。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</si>
</sst>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￥&quot;* #,##0.00_);_(&quot;￥&quot;* \(#,##0.00\);_(&quot;￥&quot;* &quot;-&quot;??_);_(@_)"/>
    <numFmt numFmtId="178" formatCode="_(&quot;￥&quot;* #,##0_);_(&quot;￥&quot;* \(#,##0\);_(&quot;￥&quot;* &quot;-&quot;_);_(@_)"/>
    <numFmt numFmtId="179" formatCode="_(* #,##0_);_(* \(#,##0\);_(* &quot;-&quot;_);_(@_)"/>
    <numFmt numFmtId="180" formatCode="0_ "/>
    <numFmt numFmtId="181" formatCode="0.00_ "/>
    <numFmt numFmtId="182" formatCode="0.0%"/>
    <numFmt numFmtId="183" formatCode="0;_糿"/>
    <numFmt numFmtId="184" formatCode="0_);[Red]\(0\)"/>
  </numFmts>
  <fonts count="74">
    <font>
      <sz val="12"/>
      <name val="Times New Roman"/>
      <family val="0"/>
    </font>
    <font>
      <sz val="11"/>
      <name val="宋体"/>
      <family val="0"/>
    </font>
    <font>
      <b/>
      <sz val="20"/>
      <name val="宋体"/>
      <family val="0"/>
    </font>
    <font>
      <sz val="16"/>
      <name val="Calibri"/>
      <family val="2"/>
    </font>
    <font>
      <b/>
      <sz val="16"/>
      <name val="方正小标宋简体"/>
      <family val="0"/>
    </font>
    <font>
      <sz val="14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11"/>
      <color indexed="8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0"/>
      <color indexed="8"/>
      <name val="Calibri"/>
      <family val="2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4"/>
      <name val="Times New Roman"/>
      <family val="0"/>
    </font>
    <font>
      <sz val="9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Times New Roman"/>
      <family val="0"/>
    </font>
    <font>
      <b/>
      <sz val="12"/>
      <name val="Times New Roman"/>
      <family val="0"/>
    </font>
    <font>
      <b/>
      <sz val="11"/>
      <name val="Times New Roman"/>
      <family val="0"/>
    </font>
    <font>
      <b/>
      <sz val="11"/>
      <name val="黑体"/>
      <family val="3"/>
    </font>
    <font>
      <b/>
      <sz val="11"/>
      <name val="仿宋_GB2312"/>
      <family val="0"/>
    </font>
    <font>
      <sz val="12"/>
      <name val="黑体"/>
      <family val="3"/>
    </font>
    <font>
      <sz val="11"/>
      <name val="黑体"/>
      <family val="3"/>
    </font>
    <font>
      <sz val="10"/>
      <name val="Times New Roman"/>
      <family val="0"/>
    </font>
    <font>
      <sz val="12"/>
      <color indexed="8"/>
      <name val="黑体"/>
      <family val="3"/>
    </font>
    <font>
      <b/>
      <sz val="10"/>
      <name val="Times New Roman"/>
      <family val="0"/>
    </font>
    <font>
      <sz val="11"/>
      <color indexed="10"/>
      <name val="宋体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b/>
      <sz val="18"/>
      <color indexed="8"/>
      <name val="宋体"/>
      <family val="0"/>
    </font>
    <font>
      <sz val="20"/>
      <name val="黑体"/>
      <family val="3"/>
    </font>
    <font>
      <sz val="12"/>
      <name val="方正书宋_GBK"/>
      <family val="0"/>
    </font>
    <font>
      <b/>
      <sz val="12"/>
      <name val="方正书宋_GBK"/>
      <family val="0"/>
    </font>
    <font>
      <sz val="12"/>
      <name val="Arial"/>
      <family val="2"/>
    </font>
    <font>
      <sz val="12"/>
      <name val="楷体_GB2312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0"/>
      <name val="MS Sans Serif"/>
      <family val="0"/>
    </font>
    <font>
      <u val="single"/>
      <sz val="12"/>
      <color indexed="36"/>
      <name val="Times New Roman"/>
      <family val="0"/>
    </font>
    <font>
      <u val="single"/>
      <sz val="12"/>
      <color indexed="36"/>
      <name val="宋体"/>
      <family val="0"/>
    </font>
    <font>
      <sz val="7"/>
      <name val="Small Fonts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Times New Roman"/>
      <family val="0"/>
    </font>
    <font>
      <sz val="16"/>
      <name val="宋体"/>
      <family val="0"/>
    </font>
    <font>
      <b/>
      <sz val="16"/>
      <name val="Times New Roman"/>
      <family val="0"/>
    </font>
    <font>
      <sz val="12"/>
      <color indexed="10"/>
      <name val="楷体_GB2312"/>
      <family val="0"/>
    </font>
    <font>
      <b/>
      <sz val="9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宋体"/>
      <family val="0"/>
    </font>
    <font>
      <b/>
      <sz val="8"/>
      <name val="Times New Roman"/>
      <family val="2"/>
    </font>
  </fonts>
  <fills count="20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58" fillId="0" borderId="0">
      <alignment vertical="center"/>
      <protection/>
    </xf>
    <xf numFmtId="0" fontId="25" fillId="0" borderId="0">
      <alignment vertical="center"/>
      <protection/>
    </xf>
    <xf numFmtId="0" fontId="56" fillId="0" borderId="0" applyNumberFormat="0" applyFill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53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37" fontId="5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9" fontId="2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5" fillId="0" borderId="0">
      <alignment vertical="center"/>
      <protection/>
    </xf>
    <xf numFmtId="9" fontId="6" fillId="0" borderId="0" applyFont="0" applyFill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9" fontId="25" fillId="0" borderId="0" applyFont="0" applyFill="0" applyBorder="0" applyAlignment="0" applyProtection="0"/>
    <xf numFmtId="0" fontId="47" fillId="2" borderId="0" applyNumberFormat="0" applyBorder="0" applyAlignment="0" applyProtection="0"/>
    <xf numFmtId="0" fontId="25" fillId="3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>
      <alignment/>
      <protection/>
    </xf>
    <xf numFmtId="0" fontId="61" fillId="4" borderId="1" applyNumberFormat="0" applyAlignment="0" applyProtection="0"/>
    <xf numFmtId="0" fontId="62" fillId="5" borderId="2" applyNumberFormat="0" applyAlignment="0" applyProtection="0"/>
    <xf numFmtId="0" fontId="55" fillId="6" borderId="0" applyNumberFormat="0" applyBorder="0" applyAlignment="0" applyProtection="0"/>
    <xf numFmtId="43" fontId="6" fillId="0" borderId="0" applyFont="0" applyFill="0" applyBorder="0" applyAlignment="0" applyProtection="0"/>
    <xf numFmtId="0" fontId="45" fillId="0" borderId="0">
      <alignment/>
      <protection/>
    </xf>
    <xf numFmtId="0" fontId="64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4" applyNumberFormat="0" applyFill="0" applyAlignment="0" applyProtection="0"/>
    <xf numFmtId="0" fontId="6" fillId="0" borderId="0">
      <alignment vertical="center"/>
      <protection/>
    </xf>
    <xf numFmtId="0" fontId="25" fillId="7" borderId="0" applyNumberFormat="0" applyBorder="0" applyAlignment="0" applyProtection="0"/>
    <xf numFmtId="17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66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50" fillId="0" borderId="5" applyNumberFormat="0" applyFill="0" applyAlignment="0" applyProtection="0"/>
    <xf numFmtId="0" fontId="24" fillId="0" borderId="6" applyNumberFormat="0" applyFill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47" fillId="10" borderId="0" applyNumberFormat="0" applyBorder="0" applyAlignment="0" applyProtection="0"/>
    <xf numFmtId="176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51" fillId="0" borderId="0">
      <alignment/>
      <protection/>
    </xf>
    <xf numFmtId="0" fontId="22" fillId="0" borderId="0">
      <alignment/>
      <protection/>
    </xf>
    <xf numFmtId="0" fontId="52" fillId="0" borderId="0" applyNumberFormat="0" applyFill="0" applyBorder="0" applyAlignment="0" applyProtection="0"/>
    <xf numFmtId="0" fontId="6" fillId="0" borderId="0">
      <alignment/>
      <protection/>
    </xf>
    <xf numFmtId="0" fontId="25" fillId="11" borderId="0" applyNumberFormat="0" applyBorder="0" applyAlignment="0" applyProtection="0"/>
    <xf numFmtId="0" fontId="22" fillId="0" borderId="0">
      <alignment/>
      <protection/>
    </xf>
    <xf numFmtId="0" fontId="37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25" fillId="2" borderId="0" applyNumberFormat="0" applyBorder="0" applyAlignment="0" applyProtection="0"/>
    <xf numFmtId="17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8" applyNumberFormat="0" applyFont="0" applyAlignment="0" applyProtection="0"/>
    <xf numFmtId="0" fontId="47" fillId="12" borderId="0" applyNumberFormat="0" applyBorder="0" applyAlignment="0" applyProtection="0"/>
    <xf numFmtId="0" fontId="57" fillId="7" borderId="0" applyNumberFormat="0" applyBorder="0" applyAlignment="0" applyProtection="0"/>
    <xf numFmtId="0" fontId="25" fillId="7" borderId="0" applyNumberFormat="0" applyBorder="0" applyAlignment="0" applyProtection="0"/>
    <xf numFmtId="0" fontId="49" fillId="13" borderId="0" applyNumberFormat="0" applyBorder="0" applyAlignment="0" applyProtection="0"/>
    <xf numFmtId="0" fontId="48" fillId="4" borderId="9" applyNumberFormat="0" applyAlignment="0" applyProtection="0"/>
    <xf numFmtId="0" fontId="47" fillId="14" borderId="0" applyNumberFormat="0" applyBorder="0" applyAlignment="0" applyProtection="0"/>
    <xf numFmtId="0" fontId="47" fillId="11" borderId="0" applyNumberFormat="0" applyBorder="0" applyAlignment="0" applyProtection="0"/>
    <xf numFmtId="0" fontId="47" fillId="7" borderId="0" applyNumberFormat="0" applyBorder="0" applyAlignment="0" applyProtection="0"/>
    <xf numFmtId="0" fontId="47" fillId="15" borderId="0" applyNumberFormat="0" applyBorder="0" applyAlignment="0" applyProtection="0"/>
    <xf numFmtId="0" fontId="47" fillId="7" borderId="0" applyNumberFormat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15" borderId="0" applyNumberFormat="0" applyBorder="0" applyAlignment="0" applyProtection="0"/>
    <xf numFmtId="177" fontId="0" fillId="0" borderId="0" applyFont="0" applyFill="0" applyBorder="0" applyAlignment="0" applyProtection="0"/>
    <xf numFmtId="0" fontId="47" fillId="12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 applyFont="0" applyFill="0" applyBorder="0" applyAlignment="0" applyProtection="0"/>
    <xf numFmtId="0" fontId="59" fillId="13" borderId="9" applyNumberFormat="0" applyAlignment="0" applyProtection="0"/>
    <xf numFmtId="0" fontId="25" fillId="13" borderId="0" applyNumberFormat="0" applyBorder="0" applyAlignment="0" applyProtection="0"/>
    <xf numFmtId="0" fontId="47" fillId="16" borderId="0" applyNumberFormat="0" applyBorder="0" applyAlignment="0" applyProtection="0"/>
    <xf numFmtId="0" fontId="25" fillId="17" borderId="0" applyNumberFormat="0" applyBorder="0" applyAlignment="0" applyProtection="0"/>
  </cellStyleXfs>
  <cellXfs count="2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4" fillId="0" borderId="0" xfId="68" applyFont="1" applyAlignment="1">
      <alignment horizontal="center"/>
      <protection/>
    </xf>
    <xf numFmtId="0" fontId="5" fillId="0" borderId="0" xfId="68" applyFont="1" applyAlignment="1">
      <alignment horizontal="center"/>
      <protection/>
    </xf>
    <xf numFmtId="0" fontId="6" fillId="0" borderId="0" xfId="68" applyFont="1">
      <alignment/>
      <protection/>
    </xf>
    <xf numFmtId="0" fontId="6" fillId="0" borderId="0" xfId="68" applyFont="1" applyAlignment="1">
      <alignment horizontal="right"/>
      <protection/>
    </xf>
    <xf numFmtId="0" fontId="7" fillId="0" borderId="10" xfId="68" applyFont="1" applyBorder="1" applyAlignment="1">
      <alignment horizontal="center" vertical="center"/>
      <protection/>
    </xf>
    <xf numFmtId="0" fontId="7" fillId="0" borderId="10" xfId="17" applyFont="1" applyFill="1" applyBorder="1" applyAlignment="1">
      <alignment horizontal="center" vertical="center"/>
      <protection/>
    </xf>
    <xf numFmtId="180" fontId="7" fillId="0" borderId="10" xfId="34" applyNumberFormat="1" applyFont="1" applyFill="1" applyBorder="1" applyAlignment="1">
      <alignment horizontal="center" vertical="center" wrapText="1"/>
    </xf>
    <xf numFmtId="0" fontId="5" fillId="0" borderId="10" xfId="17" applyFont="1" applyFill="1" applyBorder="1" applyAlignment="1">
      <alignment horizontal="center" vertical="center"/>
      <protection/>
    </xf>
    <xf numFmtId="0" fontId="6" fillId="0" borderId="11" xfId="24" applyBorder="1" applyAlignment="1">
      <alignment horizontal="left"/>
      <protection/>
    </xf>
    <xf numFmtId="0" fontId="6" fillId="0" borderId="11" xfId="24" applyFont="1" applyBorder="1" applyAlignment="1">
      <alignment horizontal="left"/>
      <protection/>
    </xf>
    <xf numFmtId="0" fontId="6" fillId="0" borderId="0" xfId="24" applyFont="1" applyAlignment="1">
      <alignment horizontal="left"/>
      <protection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18" applyFont="1" applyFill="1" applyBorder="1" applyAlignment="1">
      <alignment horizontal="center" vertical="center"/>
      <protection/>
    </xf>
    <xf numFmtId="180" fontId="7" fillId="0" borderId="10" xfId="89" applyNumberFormat="1" applyFont="1" applyFill="1" applyBorder="1" applyAlignment="1">
      <alignment horizontal="center" vertical="center" wrapText="1"/>
    </xf>
    <xf numFmtId="0" fontId="5" fillId="0" borderId="10" xfId="18" applyFont="1" applyFill="1" applyBorder="1" applyAlignment="1">
      <alignment horizontal="center" vertical="center"/>
      <protection/>
    </xf>
    <xf numFmtId="180" fontId="5" fillId="0" borderId="10" xfId="89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68" applyNumberFormat="1" applyFont="1" applyFill="1" applyAlignment="1" applyProtection="1">
      <alignment horizontal="center" vertical="center"/>
      <protection/>
    </xf>
    <xf numFmtId="0" fontId="10" fillId="0" borderId="0" xfId="68" applyNumberFormat="1" applyFont="1" applyFill="1" applyAlignment="1" applyProtection="1">
      <alignment horizontal="right" vertical="center"/>
      <protection/>
    </xf>
    <xf numFmtId="0" fontId="10" fillId="18" borderId="10" xfId="68" applyNumberFormat="1" applyFont="1" applyFill="1" applyBorder="1" applyAlignment="1" applyProtection="1">
      <alignment horizontal="center" vertical="center"/>
      <protection/>
    </xf>
    <xf numFmtId="0" fontId="10" fillId="18" borderId="10" xfId="68" applyNumberFormat="1" applyFont="1" applyFill="1" applyBorder="1" applyAlignment="1" applyProtection="1">
      <alignment horizontal="left" vertical="center"/>
      <protection/>
    </xf>
    <xf numFmtId="3" fontId="10" fillId="18" borderId="10" xfId="68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1" fillId="19" borderId="12" xfId="0" applyNumberFormat="1" applyFont="1" applyFill="1" applyBorder="1" applyAlignment="1" applyProtection="1">
      <alignment horizontal="center" vertical="center" wrapText="1"/>
      <protection/>
    </xf>
    <xf numFmtId="0" fontId="11" fillId="19" borderId="13" xfId="0" applyNumberFormat="1" applyFont="1" applyFill="1" applyBorder="1" applyAlignment="1" applyProtection="1">
      <alignment horizontal="center" vertical="center" wrapText="1"/>
      <protection/>
    </xf>
    <xf numFmtId="0" fontId="11" fillId="19" borderId="14" xfId="0" applyNumberFormat="1" applyFont="1" applyFill="1" applyBorder="1" applyAlignment="1" applyProtection="1">
      <alignment horizontal="center" vertical="center" wrapText="1"/>
      <protection/>
    </xf>
    <xf numFmtId="0" fontId="11" fillId="19" borderId="15" xfId="0" applyNumberFormat="1" applyFont="1" applyFill="1" applyBorder="1" applyAlignment="1" applyProtection="1">
      <alignment horizontal="center" vertical="center" wrapText="1"/>
      <protection/>
    </xf>
    <xf numFmtId="0" fontId="11" fillId="19" borderId="16" xfId="0" applyNumberFormat="1" applyFont="1" applyFill="1" applyBorder="1" applyAlignment="1" applyProtection="1">
      <alignment horizontal="center" vertical="center" wrapText="1"/>
      <protection/>
    </xf>
    <xf numFmtId="0" fontId="10" fillId="19" borderId="17" xfId="0" applyNumberFormat="1" applyFont="1" applyFill="1" applyBorder="1" applyAlignment="1" applyProtection="1">
      <alignment horizontal="left" vertical="center"/>
      <protection/>
    </xf>
    <xf numFmtId="0" fontId="11" fillId="19" borderId="17" xfId="0" applyNumberFormat="1" applyFont="1" applyFill="1" applyBorder="1" applyAlignment="1" applyProtection="1">
      <alignment horizontal="center" vertical="center"/>
      <protection/>
    </xf>
    <xf numFmtId="3" fontId="10" fillId="19" borderId="17" xfId="0" applyNumberFormat="1" applyFont="1" applyFill="1" applyBorder="1" applyAlignment="1" applyProtection="1">
      <alignment horizontal="center" vertical="center"/>
      <protection/>
    </xf>
    <xf numFmtId="0" fontId="11" fillId="19" borderId="17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2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wrapText="1"/>
    </xf>
    <xf numFmtId="3" fontId="71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indent="2"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 wrapText="1"/>
    </xf>
    <xf numFmtId="0" fontId="72" fillId="0" borderId="10" xfId="0" applyFont="1" applyBorder="1" applyAlignment="1">
      <alignment horizontal="center" wrapText="1"/>
    </xf>
    <xf numFmtId="0" fontId="71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left" indent="1"/>
    </xf>
    <xf numFmtId="3" fontId="72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indent="3"/>
    </xf>
    <xf numFmtId="0" fontId="18" fillId="0" borderId="0" xfId="0" applyFont="1" applyAlignment="1">
      <alignment vertical="center" wrapText="1"/>
    </xf>
    <xf numFmtId="182" fontId="13" fillId="0" borderId="0" xfId="0" applyNumberFormat="1" applyFont="1" applyAlignment="1">
      <alignment horizontal="center"/>
    </xf>
    <xf numFmtId="182" fontId="19" fillId="0" borderId="0" xfId="0" applyNumberFormat="1" applyFont="1" applyAlignment="1">
      <alignment horizontal="center"/>
    </xf>
    <xf numFmtId="182" fontId="15" fillId="0" borderId="18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/>
    </xf>
    <xf numFmtId="182" fontId="71" fillId="0" borderId="10" xfId="0" applyNumberFormat="1" applyFont="1" applyBorder="1" applyAlignment="1">
      <alignment horizontal="center"/>
    </xf>
    <xf numFmtId="182" fontId="16" fillId="0" borderId="10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182" fontId="72" fillId="0" borderId="10" xfId="0" applyNumberFormat="1" applyFont="1" applyBorder="1" applyAlignment="1">
      <alignment horizontal="center"/>
    </xf>
    <xf numFmtId="0" fontId="7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 indent="2"/>
    </xf>
    <xf numFmtId="0" fontId="6" fillId="0" borderId="10" xfId="0" applyFont="1" applyBorder="1" applyAlignment="1">
      <alignment horizontal="left" wrapText="1" indent="3"/>
    </xf>
    <xf numFmtId="0" fontId="6" fillId="0" borderId="10" xfId="0" applyFont="1" applyBorder="1" applyAlignment="1">
      <alignment horizontal="left" inden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80" fontId="2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20" xfId="0" applyFont="1" applyBorder="1" applyAlignment="1">
      <alignment horizontal="center" wrapText="1"/>
    </xf>
    <xf numFmtId="0" fontId="24" fillId="0" borderId="10" xfId="0" applyFont="1" applyBorder="1" applyAlignment="1">
      <alignment horizontal="left" wrapText="1"/>
    </xf>
    <xf numFmtId="0" fontId="24" fillId="0" borderId="2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0" xfId="0" applyFont="1" applyAlignment="1">
      <alignment horizontal="left"/>
    </xf>
    <xf numFmtId="10" fontId="24" fillId="0" borderId="20" xfId="0" applyNumberFormat="1" applyFont="1" applyBorder="1" applyAlignment="1">
      <alignment horizontal="center" wrapText="1"/>
    </xf>
    <xf numFmtId="10" fontId="24" fillId="0" borderId="10" xfId="0" applyNumberFormat="1" applyFont="1" applyBorder="1" applyAlignment="1">
      <alignment horizontal="center" wrapText="1"/>
    </xf>
    <xf numFmtId="182" fontId="6" fillId="0" borderId="10" xfId="0" applyNumberFormat="1" applyFont="1" applyBorder="1" applyAlignment="1">
      <alignment horizontal="center" wrapText="1"/>
    </xf>
    <xf numFmtId="182" fontId="16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justify" wrapText="1"/>
    </xf>
    <xf numFmtId="0" fontId="25" fillId="0" borderId="10" xfId="0" applyFont="1" applyBorder="1" applyAlignment="1">
      <alignment horizontal="justify" wrapText="1"/>
    </xf>
    <xf numFmtId="183" fontId="1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26" fillId="0" borderId="19" xfId="0" applyNumberFormat="1" applyFont="1" applyFill="1" applyBorder="1" applyAlignment="1" applyProtection="1">
      <alignment horizontal="center" vertical="center"/>
      <protection/>
    </xf>
    <xf numFmtId="0" fontId="29" fillId="0" borderId="19" xfId="0" applyNumberFormat="1" applyFont="1" applyFill="1" applyBorder="1" applyAlignment="1" applyProtection="1">
      <alignment horizontal="center" vertical="center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left"/>
      <protection/>
    </xf>
    <xf numFmtId="0" fontId="28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6" fillId="0" borderId="19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26" fillId="0" borderId="19" xfId="0" applyNumberFormat="1" applyFont="1" applyFill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justify"/>
      <protection locked="0"/>
    </xf>
    <xf numFmtId="182" fontId="28" fillId="0" borderId="10" xfId="0" applyNumberFormat="1" applyFont="1" applyFill="1" applyBorder="1" applyAlignment="1" applyProtection="1">
      <alignment horizontal="center"/>
      <protection/>
    </xf>
    <xf numFmtId="182" fontId="31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6" fillId="0" borderId="21" xfId="0" applyNumberFormat="1" applyFont="1" applyFill="1" applyBorder="1" applyAlignment="1" applyProtection="1">
      <alignment horizontal="center" wrapText="1"/>
      <protection/>
    </xf>
    <xf numFmtId="0" fontId="16" fillId="0" borderId="21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justify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justify"/>
      <protection/>
    </xf>
    <xf numFmtId="0" fontId="28" fillId="0" borderId="19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 wrapText="1"/>
      <protection/>
    </xf>
    <xf numFmtId="182" fontId="16" fillId="0" borderId="2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82" fontId="6" fillId="0" borderId="21" xfId="0" applyNumberFormat="1" applyFont="1" applyFill="1" applyBorder="1" applyAlignment="1" applyProtection="1">
      <alignment horizontal="center"/>
      <protection/>
    </xf>
    <xf numFmtId="182" fontId="0" fillId="0" borderId="0" xfId="0" applyNumberFormat="1" applyFont="1" applyFill="1" applyBorder="1" applyAlignment="1" applyProtection="1">
      <alignment/>
      <protection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1" fontId="11" fillId="0" borderId="10" xfId="19" applyNumberFormat="1" applyFont="1" applyFill="1" applyBorder="1" applyAlignment="1">
      <alignment horizontal="left" vertical="center"/>
      <protection/>
    </xf>
    <xf numFmtId="184" fontId="16" fillId="0" borderId="10" xfId="63" applyNumberFormat="1" applyFont="1" applyFill="1" applyBorder="1" applyAlignment="1">
      <alignment horizontal="center" vertical="center"/>
    </xf>
    <xf numFmtId="0" fontId="11" fillId="4" borderId="10" xfId="20" applyNumberFormat="1" applyFont="1" applyFill="1" applyBorder="1" applyAlignment="1" applyProtection="1">
      <alignment horizontal="left" vertical="center" wrapText="1"/>
      <protection/>
    </xf>
    <xf numFmtId="0" fontId="34" fillId="4" borderId="10" xfId="20" applyNumberFormat="1" applyFont="1" applyFill="1" applyBorder="1" applyAlignment="1" applyProtection="1">
      <alignment horizontal="left" vertical="center" wrapText="1"/>
      <protection/>
    </xf>
    <xf numFmtId="184" fontId="6" fillId="0" borderId="10" xfId="63" applyNumberFormat="1" applyFont="1" applyFill="1" applyBorder="1" applyAlignment="1">
      <alignment horizontal="center" vertical="center"/>
    </xf>
    <xf numFmtId="180" fontId="6" fillId="0" borderId="10" xfId="19" applyNumberFormat="1" applyFont="1" applyFill="1" applyBorder="1" applyAlignment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/>
      <protection locked="0"/>
    </xf>
    <xf numFmtId="0" fontId="35" fillId="0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1" fontId="10" fillId="0" borderId="10" xfId="19" applyNumberFormat="1" applyFont="1" applyFill="1" applyBorder="1" applyAlignment="1">
      <alignment horizontal="left" vertical="center"/>
      <protection/>
    </xf>
    <xf numFmtId="0" fontId="10" fillId="4" borderId="10" xfId="20" applyNumberFormat="1" applyFont="1" applyFill="1" applyBorder="1" applyAlignment="1" applyProtection="1">
      <alignment horizontal="left" vertical="center" wrapText="1"/>
      <protection/>
    </xf>
    <xf numFmtId="0" fontId="36" fillId="4" borderId="10" xfId="20" applyNumberFormat="1" applyFont="1" applyFill="1" applyBorder="1" applyAlignment="1" applyProtection="1">
      <alignment horizontal="left" vertical="center" wrapText="1"/>
      <protection/>
    </xf>
    <xf numFmtId="0" fontId="16" fillId="0" borderId="10" xfId="19" applyFont="1" applyFill="1" applyBorder="1" applyAlignment="1">
      <alignment horizontal="center" vertical="center"/>
      <protection/>
    </xf>
    <xf numFmtId="180" fontId="16" fillId="0" borderId="10" xfId="19" applyNumberFormat="1" applyFont="1" applyFill="1" applyBorder="1" applyAlignment="1">
      <alignment horizontal="center" vertical="center"/>
      <protection/>
    </xf>
    <xf numFmtId="180" fontId="6" fillId="0" borderId="10" xfId="19" applyNumberFormat="1" applyFill="1" applyBorder="1" applyAlignment="1">
      <alignment horizontal="center" vertical="center"/>
      <protection/>
    </xf>
    <xf numFmtId="0" fontId="11" fillId="4" borderId="10" xfId="20" applyNumberFormat="1" applyFont="1" applyFill="1" applyBorder="1" applyAlignment="1" applyProtection="1">
      <alignment horizontal="center" vertical="center" wrapText="1"/>
      <protection/>
    </xf>
    <xf numFmtId="184" fontId="16" fillId="0" borderId="10" xfId="19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top" wrapText="1"/>
    </xf>
    <xf numFmtId="182" fontId="16" fillId="0" borderId="10" xfId="63" applyNumberFormat="1" applyFont="1" applyFill="1" applyBorder="1" applyAlignment="1">
      <alignment horizontal="center" vertical="center"/>
    </xf>
    <xf numFmtId="182" fontId="38" fillId="0" borderId="10" xfId="0" applyNumberFormat="1" applyFont="1" applyFill="1" applyBorder="1" applyAlignment="1" applyProtection="1">
      <alignment horizontal="center" vertical="center"/>
      <protection/>
    </xf>
    <xf numFmtId="182" fontId="6" fillId="0" borderId="10" xfId="63" applyNumberFormat="1" applyFont="1" applyFill="1" applyBorder="1" applyAlignment="1">
      <alignment horizontal="center" vertical="center"/>
    </xf>
    <xf numFmtId="182" fontId="39" fillId="0" borderId="10" xfId="0" applyNumberFormat="1" applyFont="1" applyFill="1" applyBorder="1" applyAlignment="1" applyProtection="1">
      <alignment horizontal="center" vertical="center"/>
      <protection/>
    </xf>
    <xf numFmtId="182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  <protection locked="0"/>
    </xf>
    <xf numFmtId="0" fontId="37" fillId="0" borderId="0" xfId="0" applyFont="1" applyFill="1" applyAlignment="1" applyProtection="1">
      <alignment horizontal="left" vertical="top" wrapText="1"/>
      <protection locked="0"/>
    </xf>
    <xf numFmtId="182" fontId="11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/>
      <protection locked="0"/>
    </xf>
    <xf numFmtId="0" fontId="40" fillId="0" borderId="0" xfId="0" applyFont="1" applyAlignment="1">
      <alignment horizontal="center"/>
    </xf>
    <xf numFmtId="0" fontId="6" fillId="0" borderId="0" xfId="18" applyFont="1" applyBorder="1" applyProtection="1">
      <alignment/>
      <protection locked="0"/>
    </xf>
    <xf numFmtId="0" fontId="32" fillId="0" borderId="0" xfId="18" applyFont="1" applyAlignment="1" applyProtection="1">
      <alignment horizontal="center" wrapText="1"/>
      <protection locked="0"/>
    </xf>
    <xf numFmtId="0" fontId="32" fillId="0" borderId="0" xfId="18" applyFont="1" applyProtection="1">
      <alignment/>
      <protection locked="0"/>
    </xf>
    <xf numFmtId="0" fontId="6" fillId="0" borderId="0" xfId="18" applyProtection="1">
      <alignment/>
      <protection locked="0"/>
    </xf>
    <xf numFmtId="0" fontId="6" fillId="0" borderId="0" xfId="18" applyAlignment="1" applyProtection="1">
      <alignment horizontal="center"/>
      <protection locked="0"/>
    </xf>
    <xf numFmtId="0" fontId="41" fillId="0" borderId="0" xfId="18" applyFont="1" applyAlignment="1" applyProtection="1">
      <alignment horizontal="center"/>
      <protection locked="0"/>
    </xf>
    <xf numFmtId="0" fontId="6" fillId="0" borderId="0" xfId="18" applyFont="1" applyBorder="1" applyAlignment="1" applyProtection="1">
      <alignment horizontal="right"/>
      <protection locked="0"/>
    </xf>
    <xf numFmtId="0" fontId="26" fillId="0" borderId="10" xfId="0" applyFont="1" applyFill="1" applyBorder="1" applyAlignment="1">
      <alignment horizontal="center" vertical="center" wrapText="1"/>
    </xf>
    <xf numFmtId="0" fontId="42" fillId="0" borderId="10" xfId="21" applyFont="1" applyFill="1" applyBorder="1" applyAlignment="1">
      <alignment vertical="center"/>
      <protection/>
    </xf>
    <xf numFmtId="0" fontId="43" fillId="0" borderId="10" xfId="21" applyFont="1" applyFill="1" applyBorder="1" applyAlignment="1">
      <alignment horizontal="center" vertical="center"/>
      <protection/>
    </xf>
    <xf numFmtId="0" fontId="26" fillId="0" borderId="10" xfId="0" applyFont="1" applyFill="1" applyBorder="1" applyAlignment="1">
      <alignment horizontal="center" vertical="center"/>
    </xf>
    <xf numFmtId="0" fontId="6" fillId="0" borderId="10" xfId="21" applyFont="1" applyFill="1" applyBorder="1" applyAlignment="1">
      <alignment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44" fillId="0" borderId="10" xfId="21" applyFont="1" applyFill="1" applyBorder="1" applyAlignment="1">
      <alignment horizontal="left" vertical="center"/>
      <protection/>
    </xf>
    <xf numFmtId="0" fontId="6" fillId="0" borderId="10" xfId="21" applyFont="1" applyFill="1" applyBorder="1" applyAlignment="1">
      <alignment horizontal="left" vertical="center"/>
      <protection/>
    </xf>
    <xf numFmtId="0" fontId="16" fillId="0" borderId="10" xfId="48" applyFont="1" applyFill="1" applyBorder="1" applyAlignment="1">
      <alignment horizontal="center" vertical="center"/>
      <protection/>
    </xf>
    <xf numFmtId="0" fontId="44" fillId="0" borderId="10" xfId="21" applyFont="1" applyFill="1" applyBorder="1" applyAlignment="1">
      <alignment horizontal="left" vertical="center" wrapText="1"/>
      <protection/>
    </xf>
    <xf numFmtId="0" fontId="16" fillId="0" borderId="10" xfId="21" applyFont="1" applyFill="1" applyBorder="1" applyAlignment="1">
      <alignment horizontal="left" vertical="center"/>
      <protection/>
    </xf>
    <xf numFmtId="0" fontId="45" fillId="0" borderId="11" xfId="18" applyFont="1" applyBorder="1" applyAlignment="1" applyProtection="1">
      <alignment horizontal="left" wrapText="1"/>
      <protection locked="0"/>
    </xf>
    <xf numFmtId="0" fontId="46" fillId="0" borderId="11" xfId="18" applyFont="1" applyBorder="1" applyAlignment="1" applyProtection="1">
      <alignment horizontal="left" wrapText="1"/>
      <protection locked="0"/>
    </xf>
    <xf numFmtId="0" fontId="46" fillId="0" borderId="0" xfId="18" applyFont="1" applyBorder="1" applyAlignment="1" applyProtection="1">
      <alignment horizontal="left" wrapText="1"/>
      <protection locked="0"/>
    </xf>
    <xf numFmtId="0" fontId="26" fillId="0" borderId="10" xfId="0" applyFont="1" applyFill="1" applyBorder="1" applyAlignment="1">
      <alignment horizontal="center" vertical="justify" wrapText="1"/>
    </xf>
    <xf numFmtId="182" fontId="43" fillId="0" borderId="10" xfId="89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center" vertical="center"/>
    </xf>
    <xf numFmtId="182" fontId="42" fillId="0" borderId="10" xfId="89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0" fontId="10" fillId="0" borderId="0" xfId="18" applyFont="1" applyProtection="1">
      <alignment/>
      <protection locked="0"/>
    </xf>
  </cellXfs>
  <cellStyles count="85">
    <cellStyle name="Normal" xfId="0"/>
    <cellStyle name="样式 1" xfId="15"/>
    <cellStyle name="千位[0]_1" xfId="16"/>
    <cellStyle name="普通_收支总表 2" xfId="17"/>
    <cellStyle name="普通_收支总表" xfId="18"/>
    <cellStyle name="常规_支出预算12.9" xfId="19"/>
    <cellStyle name="常规_Sheet1" xfId="20"/>
    <cellStyle name="常规_2011年公共预算收入执行及2012年公共预算收入预算1.5晚清格式" xfId="21"/>
    <cellStyle name="常规 5 3" xfId="22"/>
    <cellStyle name="超级链接" xfId="23"/>
    <cellStyle name="常规 5" xfId="24"/>
    <cellStyle name="常规 4 2" xfId="25"/>
    <cellStyle name="后继超级链接" xfId="26"/>
    <cellStyle name="常规 4" xfId="27"/>
    <cellStyle name="常规 2" xfId="28"/>
    <cellStyle name="Normal_APR" xfId="29"/>
    <cellStyle name="no dec" xfId="30"/>
    <cellStyle name="常规 3 2" xfId="31"/>
    <cellStyle name="_ET_STYLE_NoName_00_ 2" xfId="32"/>
    <cellStyle name="百分比 2 3" xfId="33"/>
    <cellStyle name="百分比 2 2" xfId="34"/>
    <cellStyle name="常规 5 2" xfId="35"/>
    <cellStyle name="百分比 3" xfId="36"/>
    <cellStyle name="_ET_STYLE_NoName_00_" xfId="37"/>
    <cellStyle name="常规 6" xfId="38"/>
    <cellStyle name="百分比 2" xfId="39"/>
    <cellStyle name="60% - 强调文字颜色 6" xfId="40"/>
    <cellStyle name="20% - 强调文字颜色 6" xfId="41"/>
    <cellStyle name="千分位[0]_laroux" xfId="42"/>
    <cellStyle name="常规 4 3" xfId="43"/>
    <cellStyle name="输出" xfId="44"/>
    <cellStyle name="检查单元格" xfId="45"/>
    <cellStyle name="差" xfId="46"/>
    <cellStyle name="千位分隔 2" xfId="47"/>
    <cellStyle name="常规_2000年预计及2001年计划" xfId="48"/>
    <cellStyle name="标题 1" xfId="49"/>
    <cellStyle name="解释性文本" xfId="50"/>
    <cellStyle name="标题 2" xfId="51"/>
    <cellStyle name="常规 2 3" xfId="52"/>
    <cellStyle name="40% - 强调文字颜色 5" xfId="53"/>
    <cellStyle name="Comma [0]" xfId="54"/>
    <cellStyle name="40% - 强调文字颜色 6" xfId="55"/>
    <cellStyle name="Hyperlink" xfId="56"/>
    <cellStyle name="强调文字颜色 5" xfId="57"/>
    <cellStyle name="标题 3" xfId="58"/>
    <cellStyle name="汇总" xfId="59"/>
    <cellStyle name="20% - 强调文字颜色 1" xfId="60"/>
    <cellStyle name="40% - 强调文字颜色 1" xfId="61"/>
    <cellStyle name="强调文字颜色 6" xfId="62"/>
    <cellStyle name="Comma" xfId="63"/>
    <cellStyle name="标题" xfId="64"/>
    <cellStyle name="普通_97-917" xfId="65"/>
    <cellStyle name="常规 3 3" xfId="66"/>
    <cellStyle name="Followed Hyperlink" xfId="67"/>
    <cellStyle name="常规 2 2" xfId="68"/>
    <cellStyle name="40% - 强调文字颜色 4" xfId="69"/>
    <cellStyle name="常规 3" xfId="70"/>
    <cellStyle name="链接单元格" xfId="71"/>
    <cellStyle name="标题 4" xfId="72"/>
    <cellStyle name="20% - 强调文字颜色 2" xfId="73"/>
    <cellStyle name="Currency [0]" xfId="74"/>
    <cellStyle name="警告文本" xfId="75"/>
    <cellStyle name="40% - 强调文字颜色 2" xfId="76"/>
    <cellStyle name="注释" xfId="77"/>
    <cellStyle name="60% - 强调文字颜色 3" xfId="78"/>
    <cellStyle name="好" xfId="79"/>
    <cellStyle name="20% - 强调文字颜色 5" xfId="80"/>
    <cellStyle name="适中" xfId="81"/>
    <cellStyle name="计算" xfId="82"/>
    <cellStyle name="强调文字颜色 1" xfId="83"/>
    <cellStyle name="60% - 强调文字颜色 4" xfId="84"/>
    <cellStyle name="60% - 强调文字颜色 1" xfId="85"/>
    <cellStyle name="强调文字颜色 2" xfId="86"/>
    <cellStyle name="60% - 强调文字颜色 5" xfId="87"/>
    <cellStyle name="千分位_97-917" xfId="88"/>
    <cellStyle name="Percent" xfId="89"/>
    <cellStyle name="60% - 强调文字颜色 2" xfId="90"/>
    <cellStyle name="Currency" xfId="91"/>
    <cellStyle name="强调文字颜色 3" xfId="92"/>
    <cellStyle name="20% - 强调文字颜色 3" xfId="93"/>
    <cellStyle name="千位_1" xfId="94"/>
    <cellStyle name="输入" xfId="95"/>
    <cellStyle name="40% - 强调文字颜色 3" xfId="96"/>
    <cellStyle name="强调文字颜色 4" xfId="97"/>
    <cellStyle name="20% - 强调文字颜色 4" xfId="98"/>
  </cellStyles>
  <dxfs count="1"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2" sqref="A12"/>
    </sheetView>
  </sheetViews>
  <sheetFormatPr defaultColWidth="9.00390625" defaultRowHeight="15.75"/>
  <cols>
    <col min="1" max="1" width="26.00390625" style="0" customWidth="1"/>
    <col min="2" max="2" width="11.625" style="0" customWidth="1"/>
    <col min="3" max="3" width="10.875" style="0" customWidth="1"/>
    <col min="4" max="4" width="11.125" style="0" customWidth="1"/>
    <col min="5" max="5" width="13.125" style="0" customWidth="1"/>
    <col min="6" max="6" width="13.50390625" style="0" customWidth="1"/>
  </cols>
  <sheetData>
    <row r="1" spans="1:6" ht="21.75">
      <c r="A1" s="92" t="s">
        <v>568</v>
      </c>
      <c r="B1" s="93"/>
      <c r="C1" s="93"/>
      <c r="D1" s="93"/>
      <c r="E1" s="93"/>
      <c r="F1" s="93"/>
    </row>
    <row r="2" spans="1:6" ht="13.5">
      <c r="A2" s="51" t="s">
        <v>569</v>
      </c>
      <c r="B2" s="51"/>
      <c r="C2" s="51"/>
      <c r="D2" s="51"/>
      <c r="E2" s="51"/>
      <c r="F2" s="51"/>
    </row>
    <row r="3" spans="1:6" ht="13.5">
      <c r="A3" s="94" t="s">
        <v>570</v>
      </c>
      <c r="B3" s="95" t="s">
        <v>557</v>
      </c>
      <c r="C3" s="95" t="s">
        <v>558</v>
      </c>
      <c r="D3" s="95" t="s">
        <v>559</v>
      </c>
      <c r="E3" s="95" t="s">
        <v>571</v>
      </c>
      <c r="F3" s="94" t="s">
        <v>7</v>
      </c>
    </row>
    <row r="4" spans="1:6" ht="13.5">
      <c r="A4" s="94"/>
      <c r="B4" s="96"/>
      <c r="C4" s="96"/>
      <c r="D4" s="96"/>
      <c r="E4" s="96"/>
      <c r="F4" s="94"/>
    </row>
    <row r="5" spans="1:6" ht="21.75" customHeight="1">
      <c r="A5" s="97" t="s">
        <v>572</v>
      </c>
      <c r="B5" s="98">
        <v>73624</v>
      </c>
      <c r="C5" s="98">
        <v>84361</v>
      </c>
      <c r="D5" s="98">
        <v>80329</v>
      </c>
      <c r="E5" s="105">
        <v>0.9520000000000001</v>
      </c>
      <c r="F5" s="106">
        <v>0.091</v>
      </c>
    </row>
    <row r="6" spans="1:6" ht="26.25">
      <c r="A6" s="97" t="s">
        <v>573</v>
      </c>
      <c r="B6" s="99">
        <v>9128</v>
      </c>
      <c r="C6" s="59">
        <v>9339</v>
      </c>
      <c r="D6" s="59">
        <v>9321</v>
      </c>
      <c r="E6" s="107">
        <f aca="true" t="shared" si="0" ref="E6:E14">D6/C6</f>
        <v>0.9980725987793125</v>
      </c>
      <c r="F6" s="107">
        <f aca="true" t="shared" si="1" ref="F6:F14">(D6-B6)/B6</f>
        <v>0.02114373356704645</v>
      </c>
    </row>
    <row r="7" spans="1:6" ht="26.25">
      <c r="A7" s="100" t="s">
        <v>574</v>
      </c>
      <c r="B7" s="99">
        <v>9128</v>
      </c>
      <c r="C7" s="59">
        <v>9339</v>
      </c>
      <c r="D7" s="59">
        <v>9321</v>
      </c>
      <c r="E7" s="107">
        <f t="shared" si="0"/>
        <v>0.9980725987793125</v>
      </c>
      <c r="F7" s="107">
        <f t="shared" si="1"/>
        <v>0.02114373356704645</v>
      </c>
    </row>
    <row r="8" spans="1:6" ht="26.25">
      <c r="A8" s="97" t="s">
        <v>575</v>
      </c>
      <c r="B8" s="99">
        <v>36813</v>
      </c>
      <c r="C8" s="59">
        <v>45170</v>
      </c>
      <c r="D8" s="59">
        <v>42333</v>
      </c>
      <c r="E8" s="107">
        <f t="shared" si="0"/>
        <v>0.9371928270976312</v>
      </c>
      <c r="F8" s="107">
        <f t="shared" si="1"/>
        <v>0.14994702958194117</v>
      </c>
    </row>
    <row r="9" spans="1:6" ht="26.25">
      <c r="A9" s="100" t="s">
        <v>576</v>
      </c>
      <c r="B9" s="99">
        <v>35267</v>
      </c>
      <c r="C9" s="59">
        <v>42092</v>
      </c>
      <c r="D9" s="59">
        <v>40229</v>
      </c>
      <c r="E9" s="107">
        <f t="shared" si="0"/>
        <v>0.9557398080395324</v>
      </c>
      <c r="F9" s="107">
        <f t="shared" si="1"/>
        <v>0.14069810304250432</v>
      </c>
    </row>
    <row r="10" spans="1:6" ht="30" customHeight="1">
      <c r="A10" s="100" t="s">
        <v>577</v>
      </c>
      <c r="B10" s="99">
        <v>1546</v>
      </c>
      <c r="C10" s="99">
        <v>3078</v>
      </c>
      <c r="D10" s="99">
        <v>2104</v>
      </c>
      <c r="E10" s="107">
        <f t="shared" si="0"/>
        <v>0.6835607537361923</v>
      </c>
      <c r="F10" s="107">
        <f t="shared" si="1"/>
        <v>0.36093143596377747</v>
      </c>
    </row>
    <row r="11" spans="1:6" ht="26.25">
      <c r="A11" s="97" t="s">
        <v>578</v>
      </c>
      <c r="B11" s="99">
        <v>27683</v>
      </c>
      <c r="C11" s="59">
        <v>29852</v>
      </c>
      <c r="D11" s="59">
        <v>28675</v>
      </c>
      <c r="E11" s="107">
        <f t="shared" si="0"/>
        <v>0.9605721559694493</v>
      </c>
      <c r="F11" s="107">
        <f t="shared" si="1"/>
        <v>0.03583426651735722</v>
      </c>
    </row>
    <row r="12" spans="1:6" ht="26.25">
      <c r="A12" s="100" t="s">
        <v>579</v>
      </c>
      <c r="B12" s="99">
        <v>26597</v>
      </c>
      <c r="C12" s="59">
        <v>29202</v>
      </c>
      <c r="D12" s="59">
        <v>28311</v>
      </c>
      <c r="E12" s="107">
        <f t="shared" si="0"/>
        <v>0.9694883912060818</v>
      </c>
      <c r="F12" s="107">
        <f t="shared" si="1"/>
        <v>0.06444335827348949</v>
      </c>
    </row>
    <row r="13" spans="1:6" ht="34.5" customHeight="1">
      <c r="A13" s="100" t="s">
        <v>580</v>
      </c>
      <c r="B13" s="99">
        <v>1086</v>
      </c>
      <c r="C13" s="99">
        <v>650</v>
      </c>
      <c r="D13" s="99">
        <v>364</v>
      </c>
      <c r="E13" s="107">
        <f t="shared" si="0"/>
        <v>0.56</v>
      </c>
      <c r="F13" s="107">
        <f t="shared" si="1"/>
        <v>-0.6648250460405156</v>
      </c>
    </row>
    <row r="14" spans="1:6" ht="22.5" customHeight="1">
      <c r="A14" s="94" t="s">
        <v>528</v>
      </c>
      <c r="B14" s="101">
        <f>B11+B8+B6</f>
        <v>73624</v>
      </c>
      <c r="C14" s="101">
        <f>C11+C8+C6</f>
        <v>84361</v>
      </c>
      <c r="D14" s="101">
        <f>D6+D8+D11</f>
        <v>80329</v>
      </c>
      <c r="E14" s="108">
        <f t="shared" si="0"/>
        <v>0.952205402970567</v>
      </c>
      <c r="F14" s="108">
        <f t="shared" si="1"/>
        <v>0.09107084646310985</v>
      </c>
    </row>
    <row r="15" spans="1:6" ht="13.5">
      <c r="A15" s="102" t="s">
        <v>581</v>
      </c>
      <c r="B15" s="103"/>
      <c r="C15" s="103"/>
      <c r="D15" s="103"/>
      <c r="E15" s="103"/>
      <c r="F15" s="103"/>
    </row>
    <row r="16" spans="1:6" ht="29.25" customHeight="1">
      <c r="A16" s="104"/>
      <c r="B16" s="104"/>
      <c r="C16" s="104"/>
      <c r="D16" s="104"/>
      <c r="E16" s="104"/>
      <c r="F16" s="104"/>
    </row>
  </sheetData>
  <sheetProtection/>
  <mergeCells count="9">
    <mergeCell ref="A1:F1"/>
    <mergeCell ref="A2:F2"/>
    <mergeCell ref="A3:A4"/>
    <mergeCell ref="B3:B4"/>
    <mergeCell ref="C3:C4"/>
    <mergeCell ref="D3:D4"/>
    <mergeCell ref="E3:E4"/>
    <mergeCell ref="F3:F4"/>
    <mergeCell ref="A15:F16"/>
  </mergeCells>
  <printOptions/>
  <pageMargins left="0.54" right="0.45999999999999996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7" sqref="A7:C7"/>
    </sheetView>
  </sheetViews>
  <sheetFormatPr defaultColWidth="9.00390625" defaultRowHeight="15.75"/>
  <cols>
    <col min="1" max="1" width="32.00390625" style="0" customWidth="1"/>
    <col min="2" max="2" width="20.875" style="0" customWidth="1"/>
    <col min="3" max="3" width="21.875" style="0" customWidth="1"/>
  </cols>
  <sheetData>
    <row r="1" spans="1:3" ht="33" customHeight="1">
      <c r="A1" s="83" t="s">
        <v>582</v>
      </c>
      <c r="B1" s="83"/>
      <c r="C1" s="83"/>
    </row>
    <row r="2" spans="1:3" ht="33" customHeight="1">
      <c r="A2" s="47"/>
      <c r="B2" s="47"/>
      <c r="C2" s="84" t="s">
        <v>1</v>
      </c>
    </row>
    <row r="3" spans="1:3" ht="39.75" customHeight="1">
      <c r="A3" s="85" t="s">
        <v>583</v>
      </c>
      <c r="B3" s="85" t="s">
        <v>584</v>
      </c>
      <c r="C3" s="85" t="s">
        <v>585</v>
      </c>
    </row>
    <row r="4" spans="1:3" ht="39.75" customHeight="1">
      <c r="A4" s="85" t="s">
        <v>586</v>
      </c>
      <c r="B4" s="86">
        <v>249500</v>
      </c>
      <c r="C4" s="87">
        <v>249404</v>
      </c>
    </row>
    <row r="5" spans="1:3" ht="39.75" customHeight="1">
      <c r="A5" s="85" t="s">
        <v>587</v>
      </c>
      <c r="B5" s="86">
        <v>61700</v>
      </c>
      <c r="C5" s="87">
        <v>61174</v>
      </c>
    </row>
    <row r="6" spans="1:3" ht="33" customHeight="1">
      <c r="A6" s="88" t="s">
        <v>588</v>
      </c>
      <c r="B6" s="87">
        <f>B4+B5</f>
        <v>311200</v>
      </c>
      <c r="C6" s="87">
        <f>C4+C5</f>
        <v>310578</v>
      </c>
    </row>
    <row r="7" spans="1:3" ht="66" customHeight="1">
      <c r="A7" s="89" t="s">
        <v>589</v>
      </c>
      <c r="B7" s="89"/>
      <c r="C7" s="90"/>
    </row>
    <row r="8" spans="1:3" ht="33" customHeight="1">
      <c r="A8" s="91"/>
      <c r="B8" s="91"/>
      <c r="C8" s="91"/>
    </row>
    <row r="9" spans="1:3" ht="33" customHeight="1">
      <c r="A9" s="91"/>
      <c r="B9" s="91"/>
      <c r="C9" s="91"/>
    </row>
    <row r="10" spans="1:3" ht="33" customHeight="1">
      <c r="A10" s="91"/>
      <c r="B10" s="91"/>
      <c r="C10" s="91"/>
    </row>
  </sheetData>
  <sheetProtection/>
  <mergeCells count="2">
    <mergeCell ref="A1:C1"/>
    <mergeCell ref="A7:C7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4"/>
  <sheetViews>
    <sheetView workbookViewId="0" topLeftCell="A492">
      <selection activeCell="L24" sqref="L24"/>
    </sheetView>
  </sheetViews>
  <sheetFormatPr defaultColWidth="9.00390625" defaultRowHeight="15.75"/>
  <cols>
    <col min="1" max="1" width="39.625" style="46" customWidth="1"/>
    <col min="2" max="2" width="10.25390625" style="47" customWidth="1"/>
    <col min="3" max="3" width="9.75390625" style="47" customWidth="1"/>
    <col min="4" max="4" width="11.00390625" style="47" customWidth="1"/>
    <col min="5" max="5" width="9.50390625" style="47" customWidth="1"/>
    <col min="6" max="6" width="9.75390625" style="48" customWidth="1"/>
    <col min="7" max="7" width="12.25390625" style="48" customWidth="1"/>
    <col min="8" max="16384" width="9.00390625" style="46" customWidth="1"/>
  </cols>
  <sheetData>
    <row r="1" spans="1:8" ht="44.25" customHeight="1">
      <c r="A1" s="49" t="s">
        <v>590</v>
      </c>
      <c r="B1" s="49"/>
      <c r="C1" s="49"/>
      <c r="D1" s="49"/>
      <c r="E1" s="49"/>
      <c r="F1" s="49"/>
      <c r="G1" s="49"/>
      <c r="H1" s="66"/>
    </row>
    <row r="2" spans="1:8" ht="22.5" customHeight="1">
      <c r="A2" s="50"/>
      <c r="B2" s="51"/>
      <c r="C2" s="51"/>
      <c r="D2" s="51"/>
      <c r="E2" s="51"/>
      <c r="F2" s="67"/>
      <c r="G2" s="68" t="s">
        <v>1</v>
      </c>
      <c r="H2" s="66"/>
    </row>
    <row r="3" spans="1:7" ht="29.25" customHeight="1">
      <c r="A3" s="52" t="s">
        <v>30</v>
      </c>
      <c r="B3" s="53" t="s">
        <v>3</v>
      </c>
      <c r="C3" s="53" t="s">
        <v>4</v>
      </c>
      <c r="D3" s="53" t="s">
        <v>31</v>
      </c>
      <c r="E3" s="53" t="s">
        <v>5</v>
      </c>
      <c r="F3" s="69" t="s">
        <v>32</v>
      </c>
      <c r="G3" s="69" t="s">
        <v>33</v>
      </c>
    </row>
    <row r="4" spans="1:7" ht="13.5">
      <c r="A4" s="54" t="s">
        <v>34</v>
      </c>
      <c r="B4" s="55">
        <v>431969</v>
      </c>
      <c r="C4" s="56">
        <v>453800</v>
      </c>
      <c r="D4" s="57">
        <v>512800</v>
      </c>
      <c r="E4" s="70">
        <v>515996</v>
      </c>
      <c r="F4" s="71">
        <v>1.0062</v>
      </c>
      <c r="G4" s="71">
        <v>0.1945</v>
      </c>
    </row>
    <row r="5" spans="1:7" ht="13.5">
      <c r="A5" s="54" t="s">
        <v>35</v>
      </c>
      <c r="B5" s="55">
        <v>42346</v>
      </c>
      <c r="C5" s="56">
        <v>39691</v>
      </c>
      <c r="D5" s="56">
        <v>43451</v>
      </c>
      <c r="E5" s="70">
        <v>50357</v>
      </c>
      <c r="F5" s="72">
        <v>1.1589</v>
      </c>
      <c r="G5" s="71">
        <v>0.1892</v>
      </c>
    </row>
    <row r="6" spans="1:7" ht="13.5">
      <c r="A6" s="54" t="s">
        <v>36</v>
      </c>
      <c r="B6" s="55">
        <v>1361</v>
      </c>
      <c r="C6" s="56">
        <v>1429</v>
      </c>
      <c r="D6" s="56">
        <v>1576</v>
      </c>
      <c r="E6" s="70">
        <v>1516</v>
      </c>
      <c r="F6" s="72">
        <v>0.9619</v>
      </c>
      <c r="G6" s="71">
        <v>0.1139</v>
      </c>
    </row>
    <row r="7" spans="1:7" ht="13.5">
      <c r="A7" s="58" t="s">
        <v>37</v>
      </c>
      <c r="B7" s="59">
        <v>1088</v>
      </c>
      <c r="C7" s="60">
        <v>1089</v>
      </c>
      <c r="D7" s="60">
        <v>1236</v>
      </c>
      <c r="E7" s="73">
        <v>1251</v>
      </c>
      <c r="F7" s="74">
        <v>1.0121</v>
      </c>
      <c r="G7" s="75">
        <v>0.1498</v>
      </c>
    </row>
    <row r="8" spans="1:7" ht="13.5">
      <c r="A8" s="58" t="s">
        <v>38</v>
      </c>
      <c r="B8" s="59">
        <v>49</v>
      </c>
      <c r="C8" s="59">
        <v>25</v>
      </c>
      <c r="D8" s="59">
        <v>25</v>
      </c>
      <c r="E8" s="73">
        <v>16</v>
      </c>
      <c r="F8" s="74">
        <v>0.64</v>
      </c>
      <c r="G8" s="75">
        <v>-0.6735</v>
      </c>
    </row>
    <row r="9" spans="1:7" ht="13.5">
      <c r="A9" s="58" t="s">
        <v>39</v>
      </c>
      <c r="B9" s="59">
        <v>74</v>
      </c>
      <c r="C9" s="59">
        <v>113</v>
      </c>
      <c r="D9" s="61">
        <v>113</v>
      </c>
      <c r="E9" s="73">
        <v>76</v>
      </c>
      <c r="F9" s="75">
        <v>0.6726</v>
      </c>
      <c r="G9" s="75">
        <v>0.027</v>
      </c>
    </row>
    <row r="10" spans="1:7" ht="13.5">
      <c r="A10" s="58" t="s">
        <v>40</v>
      </c>
      <c r="B10" s="59">
        <v>24</v>
      </c>
      <c r="C10" s="59">
        <v>32</v>
      </c>
      <c r="D10" s="61">
        <v>32</v>
      </c>
      <c r="E10" s="73">
        <v>29</v>
      </c>
      <c r="F10" s="75">
        <v>0.9063</v>
      </c>
      <c r="G10" s="75">
        <v>0.2083</v>
      </c>
    </row>
    <row r="11" spans="1:7" ht="13.5">
      <c r="A11" s="58" t="s">
        <v>41</v>
      </c>
      <c r="B11" s="59">
        <v>35</v>
      </c>
      <c r="C11" s="59">
        <v>50</v>
      </c>
      <c r="D11" s="61">
        <v>50</v>
      </c>
      <c r="E11" s="73">
        <v>39</v>
      </c>
      <c r="F11" s="75">
        <v>0.78</v>
      </c>
      <c r="G11" s="75">
        <v>0.1143</v>
      </c>
    </row>
    <row r="12" spans="1:7" ht="13.5">
      <c r="A12" s="58" t="s">
        <v>42</v>
      </c>
      <c r="B12" s="59">
        <v>71</v>
      </c>
      <c r="C12" s="59">
        <v>120</v>
      </c>
      <c r="D12" s="61">
        <v>120</v>
      </c>
      <c r="E12" s="73">
        <v>104</v>
      </c>
      <c r="F12" s="75">
        <v>0.8667</v>
      </c>
      <c r="G12" s="75">
        <v>0.4648</v>
      </c>
    </row>
    <row r="13" spans="1:7" ht="13.5">
      <c r="A13" s="58" t="s">
        <v>43</v>
      </c>
      <c r="B13" s="59">
        <v>20</v>
      </c>
      <c r="C13" s="59"/>
      <c r="D13" s="61"/>
      <c r="E13" s="73">
        <v>1</v>
      </c>
      <c r="F13" s="75"/>
      <c r="G13" s="75">
        <v>-0.95</v>
      </c>
    </row>
    <row r="14" spans="1:7" ht="13.5">
      <c r="A14" s="54" t="s">
        <v>44</v>
      </c>
      <c r="B14" s="55">
        <v>653</v>
      </c>
      <c r="C14" s="55">
        <v>684</v>
      </c>
      <c r="D14" s="62">
        <v>881</v>
      </c>
      <c r="E14" s="70">
        <v>772</v>
      </c>
      <c r="F14" s="71">
        <v>0.8763</v>
      </c>
      <c r="G14" s="71">
        <v>0.1822</v>
      </c>
    </row>
    <row r="15" spans="1:7" ht="13.5">
      <c r="A15" s="58" t="s">
        <v>37</v>
      </c>
      <c r="B15" s="59">
        <v>484</v>
      </c>
      <c r="C15" s="59">
        <v>470</v>
      </c>
      <c r="D15" s="61">
        <v>660</v>
      </c>
      <c r="E15" s="73">
        <v>572</v>
      </c>
      <c r="F15" s="75">
        <v>0.8667</v>
      </c>
      <c r="G15" s="75">
        <v>0.1818</v>
      </c>
    </row>
    <row r="16" spans="1:7" ht="13.5">
      <c r="A16" s="58" t="s">
        <v>45</v>
      </c>
      <c r="B16" s="59">
        <v>54</v>
      </c>
      <c r="C16" s="59">
        <v>97</v>
      </c>
      <c r="D16" s="61">
        <v>97</v>
      </c>
      <c r="E16" s="73">
        <v>74</v>
      </c>
      <c r="F16" s="75">
        <v>0.7629</v>
      </c>
      <c r="G16" s="75">
        <v>0.3704</v>
      </c>
    </row>
    <row r="17" spans="1:7" ht="13.5">
      <c r="A17" s="58" t="s">
        <v>46</v>
      </c>
      <c r="B17" s="59">
        <v>12</v>
      </c>
      <c r="C17" s="59">
        <v>40</v>
      </c>
      <c r="D17" s="61">
        <v>40</v>
      </c>
      <c r="E17" s="73">
        <v>35</v>
      </c>
      <c r="F17" s="75">
        <v>0.875</v>
      </c>
      <c r="G17" s="75">
        <v>1.9167</v>
      </c>
    </row>
    <row r="18" spans="1:7" ht="13.5">
      <c r="A18" s="58" t="s">
        <v>47</v>
      </c>
      <c r="B18" s="59">
        <v>18</v>
      </c>
      <c r="C18" s="59">
        <v>20</v>
      </c>
      <c r="D18" s="61">
        <v>20</v>
      </c>
      <c r="E18" s="73">
        <v>18</v>
      </c>
      <c r="F18" s="75">
        <v>0.9</v>
      </c>
      <c r="G18" s="75">
        <v>0</v>
      </c>
    </row>
    <row r="19" spans="1:7" ht="13.5">
      <c r="A19" s="58" t="s">
        <v>48</v>
      </c>
      <c r="B19" s="59">
        <v>29</v>
      </c>
      <c r="C19" s="59">
        <v>15</v>
      </c>
      <c r="D19" s="61">
        <v>22</v>
      </c>
      <c r="E19" s="73">
        <v>37</v>
      </c>
      <c r="F19" s="75">
        <v>1.6818</v>
      </c>
      <c r="G19" s="75">
        <v>0.2759</v>
      </c>
    </row>
    <row r="20" spans="1:7" ht="13.5">
      <c r="A20" s="58" t="s">
        <v>49</v>
      </c>
      <c r="B20" s="59">
        <v>56</v>
      </c>
      <c r="C20" s="59">
        <v>42</v>
      </c>
      <c r="D20" s="61">
        <v>42</v>
      </c>
      <c r="E20" s="73">
        <v>36</v>
      </c>
      <c r="F20" s="75">
        <v>0.8571</v>
      </c>
      <c r="G20" s="75">
        <v>-0.3571</v>
      </c>
    </row>
    <row r="21" spans="1:7" ht="13.5">
      <c r="A21" s="63" t="s">
        <v>50</v>
      </c>
      <c r="B21" s="55">
        <v>20583</v>
      </c>
      <c r="C21" s="56">
        <v>14631</v>
      </c>
      <c r="D21" s="57">
        <v>15867</v>
      </c>
      <c r="E21" s="70">
        <v>22923</v>
      </c>
      <c r="F21" s="71">
        <v>1.4447</v>
      </c>
      <c r="G21" s="71">
        <v>0.1137</v>
      </c>
    </row>
    <row r="22" spans="1:7" ht="13.5">
      <c r="A22" s="58" t="s">
        <v>37</v>
      </c>
      <c r="B22" s="59">
        <v>14985</v>
      </c>
      <c r="C22" s="60">
        <v>9041</v>
      </c>
      <c r="D22" s="64">
        <v>10149</v>
      </c>
      <c r="E22" s="73">
        <v>16781</v>
      </c>
      <c r="F22" s="75">
        <v>1.6535</v>
      </c>
      <c r="G22" s="75">
        <v>0.1199</v>
      </c>
    </row>
    <row r="23" spans="1:7" ht="13.5">
      <c r="A23" s="58" t="s">
        <v>38</v>
      </c>
      <c r="B23" s="59">
        <v>499</v>
      </c>
      <c r="C23" s="59">
        <v>8</v>
      </c>
      <c r="D23" s="61">
        <v>8</v>
      </c>
      <c r="E23" s="73">
        <v>87</v>
      </c>
      <c r="F23" s="75">
        <v>10.875</v>
      </c>
      <c r="G23" s="75">
        <v>-0.8257</v>
      </c>
    </row>
    <row r="24" spans="1:7" ht="13.5">
      <c r="A24" s="65" t="s">
        <v>51</v>
      </c>
      <c r="B24" s="59"/>
      <c r="C24" s="59">
        <v>8</v>
      </c>
      <c r="D24" s="61">
        <v>8</v>
      </c>
      <c r="E24" s="73">
        <v>304</v>
      </c>
      <c r="F24" s="75">
        <v>38</v>
      </c>
      <c r="G24" s="75"/>
    </row>
    <row r="25" spans="1:7" ht="13.5">
      <c r="A25" s="65" t="s">
        <v>52</v>
      </c>
      <c r="B25" s="59"/>
      <c r="C25" s="59">
        <v>404</v>
      </c>
      <c r="D25" s="61">
        <v>404</v>
      </c>
      <c r="E25" s="73">
        <v>356</v>
      </c>
      <c r="F25" s="75">
        <v>0.8812</v>
      </c>
      <c r="G25" s="75"/>
    </row>
    <row r="26" spans="1:7" ht="13.5">
      <c r="A26" s="58" t="s">
        <v>53</v>
      </c>
      <c r="B26" s="59">
        <v>307</v>
      </c>
      <c r="C26" s="59">
        <v>78</v>
      </c>
      <c r="D26" s="61">
        <v>78</v>
      </c>
      <c r="E26" s="73">
        <v>78</v>
      </c>
      <c r="F26" s="75">
        <v>1</v>
      </c>
      <c r="G26" s="75">
        <v>-0.7459</v>
      </c>
    </row>
    <row r="27" spans="1:7" ht="13.5">
      <c r="A27" s="58" t="s">
        <v>54</v>
      </c>
      <c r="B27" s="59">
        <v>345</v>
      </c>
      <c r="C27" s="59">
        <v>698</v>
      </c>
      <c r="D27" s="61">
        <v>698</v>
      </c>
      <c r="E27" s="73">
        <v>567</v>
      </c>
      <c r="F27" s="75">
        <v>0.8123</v>
      </c>
      <c r="G27" s="75">
        <v>0.6435</v>
      </c>
    </row>
    <row r="28" spans="1:7" ht="13.5">
      <c r="A28" s="65" t="s">
        <v>55</v>
      </c>
      <c r="B28" s="59">
        <v>55</v>
      </c>
      <c r="C28" s="59"/>
      <c r="D28" s="61">
        <v>260</v>
      </c>
      <c r="E28" s="73">
        <v>0</v>
      </c>
      <c r="F28" s="75">
        <v>0</v>
      </c>
      <c r="G28" s="75">
        <v>-1</v>
      </c>
    </row>
    <row r="29" spans="1:7" ht="13.5">
      <c r="A29" s="58" t="s">
        <v>56</v>
      </c>
      <c r="B29" s="59">
        <v>232</v>
      </c>
      <c r="C29" s="59">
        <v>260</v>
      </c>
      <c r="D29" s="64">
        <v>1036</v>
      </c>
      <c r="E29" s="73">
        <v>365</v>
      </c>
      <c r="F29" s="75">
        <v>0.3523</v>
      </c>
      <c r="G29" s="75">
        <v>0.5733</v>
      </c>
    </row>
    <row r="30" spans="1:7" ht="13.5">
      <c r="A30" s="58" t="s">
        <v>48</v>
      </c>
      <c r="B30" s="59">
        <v>839</v>
      </c>
      <c r="C30" s="59">
        <v>848</v>
      </c>
      <c r="D30" s="64">
        <v>3226</v>
      </c>
      <c r="E30" s="73">
        <v>985</v>
      </c>
      <c r="F30" s="75">
        <v>0.3053</v>
      </c>
      <c r="G30" s="75">
        <v>0.174</v>
      </c>
    </row>
    <row r="31" spans="1:7" ht="13.5">
      <c r="A31" s="58" t="s">
        <v>57</v>
      </c>
      <c r="B31" s="59">
        <v>3321</v>
      </c>
      <c r="C31" s="60">
        <v>3226</v>
      </c>
      <c r="D31" s="64">
        <v>15867</v>
      </c>
      <c r="E31" s="73">
        <v>3400</v>
      </c>
      <c r="F31" s="75">
        <v>0.2143</v>
      </c>
      <c r="G31" s="75">
        <v>0.0238</v>
      </c>
    </row>
    <row r="32" spans="1:7" ht="13.5">
      <c r="A32" s="54" t="s">
        <v>58</v>
      </c>
      <c r="B32" s="55">
        <v>1015</v>
      </c>
      <c r="C32" s="56">
        <v>1517</v>
      </c>
      <c r="D32" s="57">
        <v>1784</v>
      </c>
      <c r="E32" s="70">
        <v>1659</v>
      </c>
      <c r="F32" s="71">
        <v>0.9299</v>
      </c>
      <c r="G32" s="71">
        <v>0.6345</v>
      </c>
    </row>
    <row r="33" spans="1:7" ht="13.5">
      <c r="A33" s="58" t="s">
        <v>37</v>
      </c>
      <c r="B33" s="59">
        <v>607</v>
      </c>
      <c r="C33" s="59">
        <v>597</v>
      </c>
      <c r="D33" s="61">
        <v>789</v>
      </c>
      <c r="E33" s="73">
        <v>680</v>
      </c>
      <c r="F33" s="75">
        <v>0.8619</v>
      </c>
      <c r="G33" s="75">
        <v>0.1203</v>
      </c>
    </row>
    <row r="34" spans="1:7" ht="13.5">
      <c r="A34" s="58" t="s">
        <v>59</v>
      </c>
      <c r="B34" s="59">
        <v>10</v>
      </c>
      <c r="C34" s="59">
        <v>10</v>
      </c>
      <c r="D34" s="61">
        <v>10</v>
      </c>
      <c r="E34" s="73">
        <v>2</v>
      </c>
      <c r="F34" s="75">
        <v>0.2</v>
      </c>
      <c r="G34" s="75">
        <v>-0.8</v>
      </c>
    </row>
    <row r="35" spans="1:7" ht="13.5">
      <c r="A35" s="58" t="s">
        <v>60</v>
      </c>
      <c r="B35" s="59">
        <v>11</v>
      </c>
      <c r="C35" s="59">
        <v>15</v>
      </c>
      <c r="D35" s="61">
        <v>15</v>
      </c>
      <c r="E35" s="73">
        <v>10</v>
      </c>
      <c r="F35" s="75">
        <v>0.6667</v>
      </c>
      <c r="G35" s="75">
        <v>-0.0909</v>
      </c>
    </row>
    <row r="36" spans="1:7" ht="13.5">
      <c r="A36" s="58" t="s">
        <v>61</v>
      </c>
      <c r="B36" s="59">
        <v>49</v>
      </c>
      <c r="C36" s="59"/>
      <c r="D36" s="61"/>
      <c r="E36" s="73">
        <v>6</v>
      </c>
      <c r="F36" s="75"/>
      <c r="G36" s="75">
        <v>-0.8776</v>
      </c>
    </row>
    <row r="37" spans="1:7" ht="13.5">
      <c r="A37" s="58" t="s">
        <v>48</v>
      </c>
      <c r="B37" s="59">
        <v>253</v>
      </c>
      <c r="C37" s="59">
        <v>254</v>
      </c>
      <c r="D37" s="61">
        <v>329</v>
      </c>
      <c r="E37" s="73">
        <v>330</v>
      </c>
      <c r="F37" s="75">
        <v>1.003</v>
      </c>
      <c r="G37" s="75">
        <v>0.3043</v>
      </c>
    </row>
    <row r="38" spans="1:7" ht="13.5">
      <c r="A38" s="58" t="s">
        <v>62</v>
      </c>
      <c r="B38" s="59">
        <v>85</v>
      </c>
      <c r="C38" s="59">
        <v>641</v>
      </c>
      <c r="D38" s="61">
        <v>641</v>
      </c>
      <c r="E38" s="73">
        <v>631</v>
      </c>
      <c r="F38" s="75">
        <v>0.9844</v>
      </c>
      <c r="G38" s="75">
        <v>6.4235</v>
      </c>
    </row>
    <row r="39" spans="1:7" ht="13.5">
      <c r="A39" s="54" t="s">
        <v>63</v>
      </c>
      <c r="B39" s="55">
        <v>944</v>
      </c>
      <c r="C39" s="55">
        <v>739</v>
      </c>
      <c r="D39" s="62">
        <v>835</v>
      </c>
      <c r="E39" s="70">
        <v>806</v>
      </c>
      <c r="F39" s="71">
        <v>0.9653</v>
      </c>
      <c r="G39" s="71">
        <v>-0.1462</v>
      </c>
    </row>
    <row r="40" spans="1:7" ht="13.5">
      <c r="A40" s="58" t="s">
        <v>37</v>
      </c>
      <c r="B40" s="59">
        <v>435</v>
      </c>
      <c r="C40" s="59">
        <v>313</v>
      </c>
      <c r="D40" s="61">
        <v>371</v>
      </c>
      <c r="E40" s="73">
        <v>353</v>
      </c>
      <c r="F40" s="75">
        <v>0.9515</v>
      </c>
      <c r="G40" s="75">
        <v>-0.1885</v>
      </c>
    </row>
    <row r="41" spans="1:7" ht="13.5">
      <c r="A41" s="58" t="s">
        <v>64</v>
      </c>
      <c r="B41" s="59">
        <v>89</v>
      </c>
      <c r="C41" s="59">
        <v>70</v>
      </c>
      <c r="D41" s="61">
        <v>70</v>
      </c>
      <c r="E41" s="73">
        <v>41</v>
      </c>
      <c r="F41" s="75">
        <v>0.5857</v>
      </c>
      <c r="G41" s="75">
        <v>-0.5393</v>
      </c>
    </row>
    <row r="42" spans="1:7" ht="13.5">
      <c r="A42" s="58" t="s">
        <v>65</v>
      </c>
      <c r="B42" s="59">
        <v>109</v>
      </c>
      <c r="C42" s="59">
        <v>100</v>
      </c>
      <c r="D42" s="61">
        <v>100</v>
      </c>
      <c r="E42" s="73">
        <v>101</v>
      </c>
      <c r="F42" s="75">
        <v>1.01</v>
      </c>
      <c r="G42" s="75">
        <v>-0.0734</v>
      </c>
    </row>
    <row r="43" spans="1:7" ht="13.5">
      <c r="A43" s="58" t="s">
        <v>66</v>
      </c>
      <c r="B43" s="59">
        <v>15</v>
      </c>
      <c r="C43" s="59">
        <v>15</v>
      </c>
      <c r="D43" s="61">
        <v>15</v>
      </c>
      <c r="E43" s="73">
        <v>15</v>
      </c>
      <c r="F43" s="75">
        <v>1</v>
      </c>
      <c r="G43" s="75">
        <v>0</v>
      </c>
    </row>
    <row r="44" spans="1:7" ht="13.5">
      <c r="A44" s="58" t="s">
        <v>48</v>
      </c>
      <c r="B44" s="59">
        <v>256</v>
      </c>
      <c r="C44" s="59">
        <v>241</v>
      </c>
      <c r="D44" s="61">
        <v>279</v>
      </c>
      <c r="E44" s="73">
        <v>296</v>
      </c>
      <c r="F44" s="75">
        <v>1.0609</v>
      </c>
      <c r="G44" s="75">
        <v>0.1563</v>
      </c>
    </row>
    <row r="45" spans="1:7" ht="13.5">
      <c r="A45" s="58" t="s">
        <v>67</v>
      </c>
      <c r="B45" s="59">
        <v>40</v>
      </c>
      <c r="C45" s="59"/>
      <c r="D45" s="61"/>
      <c r="E45" s="73"/>
      <c r="F45" s="75"/>
      <c r="G45" s="75">
        <v>-1</v>
      </c>
    </row>
    <row r="46" spans="1:7" ht="13.5">
      <c r="A46" s="54" t="s">
        <v>68</v>
      </c>
      <c r="B46" s="55">
        <v>2155</v>
      </c>
      <c r="C46" s="56">
        <v>2434</v>
      </c>
      <c r="D46" s="57">
        <v>2697</v>
      </c>
      <c r="E46" s="70">
        <v>2654</v>
      </c>
      <c r="F46" s="71">
        <v>0.9841</v>
      </c>
      <c r="G46" s="71">
        <v>0.2316</v>
      </c>
    </row>
    <row r="47" spans="1:7" ht="13.5">
      <c r="A47" s="58" t="s">
        <v>37</v>
      </c>
      <c r="B47" s="59">
        <v>1210</v>
      </c>
      <c r="C47" s="60">
        <v>1149</v>
      </c>
      <c r="D47" s="64">
        <v>1341</v>
      </c>
      <c r="E47" s="73">
        <v>1352</v>
      </c>
      <c r="F47" s="75">
        <v>1.0082</v>
      </c>
      <c r="G47" s="75">
        <v>0.1174</v>
      </c>
    </row>
    <row r="48" spans="1:7" ht="13.5">
      <c r="A48" s="58" t="s">
        <v>38</v>
      </c>
      <c r="B48" s="59">
        <v>15</v>
      </c>
      <c r="C48" s="59">
        <v>24</v>
      </c>
      <c r="D48" s="61">
        <v>24</v>
      </c>
      <c r="E48" s="73">
        <v>180</v>
      </c>
      <c r="F48" s="75">
        <v>7.5</v>
      </c>
      <c r="G48" s="75">
        <v>11</v>
      </c>
    </row>
    <row r="49" spans="1:7" ht="13.5">
      <c r="A49" s="58" t="s">
        <v>69</v>
      </c>
      <c r="B49" s="59">
        <v>58</v>
      </c>
      <c r="C49" s="59">
        <v>10</v>
      </c>
      <c r="D49" s="61">
        <v>10</v>
      </c>
      <c r="E49" s="73">
        <v>7</v>
      </c>
      <c r="F49" s="75">
        <v>0.7</v>
      </c>
      <c r="G49" s="75">
        <v>-0.8793</v>
      </c>
    </row>
    <row r="50" spans="1:7" ht="13.5">
      <c r="A50" s="58" t="s">
        <v>70</v>
      </c>
      <c r="B50" s="59">
        <v>339</v>
      </c>
      <c r="C50" s="59">
        <v>587</v>
      </c>
      <c r="D50" s="61">
        <v>587</v>
      </c>
      <c r="E50" s="73">
        <v>436</v>
      </c>
      <c r="F50" s="75">
        <v>0.7428</v>
      </c>
      <c r="G50" s="75">
        <v>0.2861</v>
      </c>
    </row>
    <row r="51" spans="1:7" ht="13.5">
      <c r="A51" s="58" t="s">
        <v>48</v>
      </c>
      <c r="B51" s="59">
        <v>326</v>
      </c>
      <c r="C51" s="59">
        <v>373</v>
      </c>
      <c r="D51" s="61">
        <v>444</v>
      </c>
      <c r="E51" s="73">
        <v>452</v>
      </c>
      <c r="F51" s="75">
        <v>1.018</v>
      </c>
      <c r="G51" s="75">
        <v>0.3865</v>
      </c>
    </row>
    <row r="52" spans="1:7" ht="13.5">
      <c r="A52" s="58" t="s">
        <v>71</v>
      </c>
      <c r="B52" s="59">
        <v>207</v>
      </c>
      <c r="C52" s="59">
        <v>291</v>
      </c>
      <c r="D52" s="61">
        <v>291</v>
      </c>
      <c r="E52" s="73">
        <v>227</v>
      </c>
      <c r="F52" s="75">
        <v>0.7801</v>
      </c>
      <c r="G52" s="75">
        <v>0.0966</v>
      </c>
    </row>
    <row r="53" spans="1:7" ht="13.5">
      <c r="A53" s="54" t="s">
        <v>72</v>
      </c>
      <c r="B53" s="55">
        <v>920</v>
      </c>
      <c r="C53" s="56">
        <v>2485</v>
      </c>
      <c r="D53" s="57">
        <v>2485</v>
      </c>
      <c r="E53" s="70">
        <v>2584</v>
      </c>
      <c r="F53" s="71">
        <v>1.0398</v>
      </c>
      <c r="G53" s="71">
        <v>1.8087</v>
      </c>
    </row>
    <row r="54" spans="1:7" ht="13.5">
      <c r="A54" s="58" t="s">
        <v>37</v>
      </c>
      <c r="B54" s="59"/>
      <c r="C54" s="60">
        <v>1685</v>
      </c>
      <c r="D54" s="64">
        <v>1685</v>
      </c>
      <c r="E54" s="73">
        <v>1784</v>
      </c>
      <c r="F54" s="75">
        <v>1.0588</v>
      </c>
      <c r="G54" s="75"/>
    </row>
    <row r="55" spans="1:7" ht="13.5">
      <c r="A55" s="58" t="s">
        <v>73</v>
      </c>
      <c r="B55" s="59">
        <v>920</v>
      </c>
      <c r="C55" s="59">
        <v>800</v>
      </c>
      <c r="D55" s="61">
        <v>800</v>
      </c>
      <c r="E55" s="73">
        <v>800</v>
      </c>
      <c r="F55" s="75">
        <v>1</v>
      </c>
      <c r="G55" s="75">
        <v>-0.1304</v>
      </c>
    </row>
    <row r="56" spans="1:7" ht="13.5">
      <c r="A56" s="54" t="s">
        <v>74</v>
      </c>
      <c r="B56" s="55">
        <v>603</v>
      </c>
      <c r="C56" s="55">
        <v>564</v>
      </c>
      <c r="D56" s="62">
        <v>639</v>
      </c>
      <c r="E56" s="70">
        <v>635</v>
      </c>
      <c r="F56" s="71">
        <v>0.9937</v>
      </c>
      <c r="G56" s="71">
        <v>0.0531</v>
      </c>
    </row>
    <row r="57" spans="1:7" ht="13.5">
      <c r="A57" s="58" t="s">
        <v>37</v>
      </c>
      <c r="B57" s="59">
        <v>299</v>
      </c>
      <c r="C57" s="59">
        <v>287</v>
      </c>
      <c r="D57" s="61">
        <v>346</v>
      </c>
      <c r="E57" s="73">
        <v>325</v>
      </c>
      <c r="F57" s="75">
        <v>0.9393</v>
      </c>
      <c r="G57" s="75">
        <v>0.087</v>
      </c>
    </row>
    <row r="58" spans="1:7" ht="13.5">
      <c r="A58" s="58" t="s">
        <v>75</v>
      </c>
      <c r="B58" s="59">
        <v>182</v>
      </c>
      <c r="C58" s="59">
        <v>135</v>
      </c>
      <c r="D58" s="61">
        <v>135</v>
      </c>
      <c r="E58" s="73">
        <v>149</v>
      </c>
      <c r="F58" s="75">
        <v>1.1037</v>
      </c>
      <c r="G58" s="75">
        <v>-0.1813</v>
      </c>
    </row>
    <row r="59" spans="1:7" ht="13.5">
      <c r="A59" s="58" t="s">
        <v>48</v>
      </c>
      <c r="B59" s="59">
        <v>122</v>
      </c>
      <c r="C59" s="59">
        <v>142</v>
      </c>
      <c r="D59" s="61">
        <v>158</v>
      </c>
      <c r="E59" s="73">
        <v>161</v>
      </c>
      <c r="F59" s="75">
        <v>1.019</v>
      </c>
      <c r="G59" s="75">
        <v>0.3197</v>
      </c>
    </row>
    <row r="60" spans="1:7" ht="13.5">
      <c r="A60" s="54" t="s">
        <v>76</v>
      </c>
      <c r="B60" s="55">
        <v>348</v>
      </c>
      <c r="C60" s="55">
        <v>359</v>
      </c>
      <c r="D60" s="62">
        <v>397</v>
      </c>
      <c r="E60" s="70">
        <v>391</v>
      </c>
      <c r="F60" s="71">
        <v>0.9849</v>
      </c>
      <c r="G60" s="71">
        <v>0.1236</v>
      </c>
    </row>
    <row r="61" spans="1:7" ht="13.5">
      <c r="A61" s="58" t="s">
        <v>37</v>
      </c>
      <c r="B61" s="59">
        <v>231</v>
      </c>
      <c r="C61" s="59">
        <v>234</v>
      </c>
      <c r="D61" s="61">
        <v>271</v>
      </c>
      <c r="E61" s="73">
        <v>267</v>
      </c>
      <c r="F61" s="75">
        <v>0.9852</v>
      </c>
      <c r="G61" s="75">
        <v>0.1558</v>
      </c>
    </row>
    <row r="62" spans="1:7" ht="13.5">
      <c r="A62" s="58" t="s">
        <v>48</v>
      </c>
      <c r="B62" s="59">
        <v>38</v>
      </c>
      <c r="C62" s="59">
        <v>44</v>
      </c>
      <c r="D62" s="61">
        <v>48</v>
      </c>
      <c r="E62" s="73">
        <v>47</v>
      </c>
      <c r="F62" s="75">
        <v>0.9792</v>
      </c>
      <c r="G62" s="75">
        <v>0.2368</v>
      </c>
    </row>
    <row r="63" spans="1:7" ht="13.5">
      <c r="A63" s="58" t="s">
        <v>77</v>
      </c>
      <c r="B63" s="59">
        <v>79</v>
      </c>
      <c r="C63" s="59">
        <v>81</v>
      </c>
      <c r="D63" s="61">
        <v>78</v>
      </c>
      <c r="E63" s="73">
        <v>77</v>
      </c>
      <c r="F63" s="75">
        <v>0.9872</v>
      </c>
      <c r="G63" s="75">
        <v>-0.0253</v>
      </c>
    </row>
    <row r="64" spans="1:7" ht="13.5">
      <c r="A64" s="54" t="s">
        <v>78</v>
      </c>
      <c r="B64" s="55">
        <v>1112</v>
      </c>
      <c r="C64" s="56">
        <v>1221</v>
      </c>
      <c r="D64" s="57">
        <v>1385</v>
      </c>
      <c r="E64" s="70">
        <v>1405</v>
      </c>
      <c r="F64" s="71">
        <v>1.0144</v>
      </c>
      <c r="G64" s="71">
        <v>0.2635</v>
      </c>
    </row>
    <row r="65" spans="1:7" ht="13.5">
      <c r="A65" s="58" t="s">
        <v>37</v>
      </c>
      <c r="B65" s="59">
        <v>949</v>
      </c>
      <c r="C65" s="59">
        <v>973</v>
      </c>
      <c r="D65" s="64">
        <v>1131</v>
      </c>
      <c r="E65" s="73">
        <v>1098</v>
      </c>
      <c r="F65" s="75">
        <v>0.9708</v>
      </c>
      <c r="G65" s="75">
        <v>0.157</v>
      </c>
    </row>
    <row r="66" spans="1:7" ht="13.5">
      <c r="A66" s="58" t="s">
        <v>48</v>
      </c>
      <c r="B66" s="59">
        <v>27</v>
      </c>
      <c r="C66" s="59">
        <v>27</v>
      </c>
      <c r="D66" s="61">
        <v>33</v>
      </c>
      <c r="E66" s="73">
        <v>30</v>
      </c>
      <c r="F66" s="75">
        <v>0.9091</v>
      </c>
      <c r="G66" s="75">
        <v>0.1111</v>
      </c>
    </row>
    <row r="67" spans="1:7" ht="13.5">
      <c r="A67" s="58" t="s">
        <v>79</v>
      </c>
      <c r="B67" s="59">
        <v>136</v>
      </c>
      <c r="C67" s="59">
        <v>221</v>
      </c>
      <c r="D67" s="61">
        <v>221</v>
      </c>
      <c r="E67" s="73">
        <v>277</v>
      </c>
      <c r="F67" s="75">
        <v>1.2534</v>
      </c>
      <c r="G67" s="75">
        <v>1.0368</v>
      </c>
    </row>
    <row r="68" spans="1:7" ht="13.5">
      <c r="A68" s="54" t="s">
        <v>80</v>
      </c>
      <c r="B68" s="55">
        <v>1098</v>
      </c>
      <c r="C68" s="56">
        <v>1192</v>
      </c>
      <c r="D68" s="57">
        <v>1346</v>
      </c>
      <c r="E68" s="70">
        <v>1300</v>
      </c>
      <c r="F68" s="71">
        <v>0.9658</v>
      </c>
      <c r="G68" s="71">
        <v>0.184</v>
      </c>
    </row>
    <row r="69" spans="1:7" ht="13.5">
      <c r="A69" s="58" t="s">
        <v>37</v>
      </c>
      <c r="B69" s="59">
        <v>663</v>
      </c>
      <c r="C69" s="59">
        <v>646</v>
      </c>
      <c r="D69" s="61">
        <v>750</v>
      </c>
      <c r="E69" s="73">
        <v>729</v>
      </c>
      <c r="F69" s="75">
        <v>0.972</v>
      </c>
      <c r="G69" s="75">
        <v>0.0995</v>
      </c>
    </row>
    <row r="70" spans="1:7" ht="13.5">
      <c r="A70" s="58" t="s">
        <v>81</v>
      </c>
      <c r="B70" s="59">
        <v>109</v>
      </c>
      <c r="C70" s="59">
        <v>125</v>
      </c>
      <c r="D70" s="61">
        <v>125</v>
      </c>
      <c r="E70" s="73">
        <v>97</v>
      </c>
      <c r="F70" s="75">
        <v>0.776</v>
      </c>
      <c r="G70" s="75">
        <v>-0.1101</v>
      </c>
    </row>
    <row r="71" spans="1:7" ht="13.5">
      <c r="A71" s="58" t="s">
        <v>48</v>
      </c>
      <c r="B71" s="59">
        <v>249</v>
      </c>
      <c r="C71" s="59">
        <v>235</v>
      </c>
      <c r="D71" s="61">
        <v>285</v>
      </c>
      <c r="E71" s="73">
        <v>282</v>
      </c>
      <c r="F71" s="75">
        <v>0.9895</v>
      </c>
      <c r="G71" s="75">
        <v>0.1325</v>
      </c>
    </row>
    <row r="72" spans="1:7" ht="13.5">
      <c r="A72" s="58" t="s">
        <v>82</v>
      </c>
      <c r="B72" s="59">
        <v>77</v>
      </c>
      <c r="C72" s="59">
        <v>186</v>
      </c>
      <c r="D72" s="61">
        <v>186</v>
      </c>
      <c r="E72" s="73">
        <v>192</v>
      </c>
      <c r="F72" s="75">
        <v>1.0323</v>
      </c>
      <c r="G72" s="75">
        <v>1.4935</v>
      </c>
    </row>
    <row r="73" spans="1:7" ht="13.5">
      <c r="A73" s="54" t="s">
        <v>83</v>
      </c>
      <c r="B73" s="55">
        <v>119</v>
      </c>
      <c r="C73" s="55">
        <v>309</v>
      </c>
      <c r="D73" s="62">
        <v>309</v>
      </c>
      <c r="E73" s="70">
        <v>159</v>
      </c>
      <c r="F73" s="71">
        <v>0.5146</v>
      </c>
      <c r="G73" s="71">
        <v>0.3361</v>
      </c>
    </row>
    <row r="74" spans="1:7" ht="13.5">
      <c r="A74" s="58" t="s">
        <v>37</v>
      </c>
      <c r="B74" s="59">
        <v>4</v>
      </c>
      <c r="C74" s="59">
        <v>39</v>
      </c>
      <c r="D74" s="61">
        <v>39</v>
      </c>
      <c r="E74" s="73">
        <v>37</v>
      </c>
      <c r="F74" s="75">
        <v>0.9487</v>
      </c>
      <c r="G74" s="75">
        <v>8.25</v>
      </c>
    </row>
    <row r="75" spans="1:7" ht="13.5">
      <c r="A75" s="58" t="s">
        <v>84</v>
      </c>
      <c r="B75" s="59">
        <v>115</v>
      </c>
      <c r="C75" s="59">
        <v>265</v>
      </c>
      <c r="D75" s="61">
        <v>265</v>
      </c>
      <c r="E75" s="73">
        <v>115</v>
      </c>
      <c r="F75" s="75">
        <v>0.434</v>
      </c>
      <c r="G75" s="75">
        <v>0</v>
      </c>
    </row>
    <row r="76" spans="1:7" ht="13.5">
      <c r="A76" s="58" t="s">
        <v>48</v>
      </c>
      <c r="B76" s="59"/>
      <c r="C76" s="59">
        <v>5</v>
      </c>
      <c r="D76" s="61">
        <v>5</v>
      </c>
      <c r="E76" s="73">
        <v>7</v>
      </c>
      <c r="F76" s="75">
        <v>1.4</v>
      </c>
      <c r="G76" s="75"/>
    </row>
    <row r="77" spans="1:7" ht="13.5">
      <c r="A77" s="54" t="s">
        <v>85</v>
      </c>
      <c r="B77" s="55">
        <v>109</v>
      </c>
      <c r="C77" s="55">
        <v>117</v>
      </c>
      <c r="D77" s="62">
        <v>117</v>
      </c>
      <c r="E77" s="70">
        <v>98</v>
      </c>
      <c r="F77" s="71">
        <v>0.8376</v>
      </c>
      <c r="G77" s="71">
        <v>-0.1009</v>
      </c>
    </row>
    <row r="78" spans="1:7" ht="13.5">
      <c r="A78" s="58" t="s">
        <v>37</v>
      </c>
      <c r="B78" s="59">
        <v>34</v>
      </c>
      <c r="C78" s="59">
        <v>41</v>
      </c>
      <c r="D78" s="61">
        <v>41</v>
      </c>
      <c r="E78" s="73">
        <v>40</v>
      </c>
      <c r="F78" s="75">
        <v>0.9756</v>
      </c>
      <c r="G78" s="75">
        <v>0.1765</v>
      </c>
    </row>
    <row r="79" spans="1:7" ht="13.5">
      <c r="A79" s="58" t="s">
        <v>86</v>
      </c>
      <c r="B79" s="59"/>
      <c r="C79" s="59">
        <v>20</v>
      </c>
      <c r="D79" s="61">
        <v>20</v>
      </c>
      <c r="E79" s="73">
        <v>20</v>
      </c>
      <c r="F79" s="75">
        <v>1</v>
      </c>
      <c r="G79" s="75"/>
    </row>
    <row r="80" spans="1:7" ht="13.5">
      <c r="A80" s="58" t="s">
        <v>87</v>
      </c>
      <c r="B80" s="59">
        <v>34</v>
      </c>
      <c r="C80" s="59">
        <v>35</v>
      </c>
      <c r="D80" s="61">
        <v>35</v>
      </c>
      <c r="E80" s="73">
        <v>11</v>
      </c>
      <c r="F80" s="75">
        <v>0.3143</v>
      </c>
      <c r="G80" s="75">
        <v>-0.6765</v>
      </c>
    </row>
    <row r="81" spans="1:7" ht="13.5">
      <c r="A81" s="58" t="s">
        <v>88</v>
      </c>
      <c r="B81" s="59">
        <v>41</v>
      </c>
      <c r="C81" s="59">
        <v>21</v>
      </c>
      <c r="D81" s="61">
        <v>21</v>
      </c>
      <c r="E81" s="73">
        <v>27</v>
      </c>
      <c r="F81" s="75">
        <v>1.2857</v>
      </c>
      <c r="G81" s="75">
        <v>-0.3415</v>
      </c>
    </row>
    <row r="82" spans="1:7" ht="13.5">
      <c r="A82" s="54" t="s">
        <v>89</v>
      </c>
      <c r="B82" s="55">
        <v>385</v>
      </c>
      <c r="C82" s="55">
        <v>364</v>
      </c>
      <c r="D82" s="62">
        <v>387</v>
      </c>
      <c r="E82" s="70">
        <v>380</v>
      </c>
      <c r="F82" s="71">
        <v>0.9819</v>
      </c>
      <c r="G82" s="71">
        <v>-0.013</v>
      </c>
    </row>
    <row r="83" spans="1:7" ht="13.5">
      <c r="A83" s="58" t="s">
        <v>37</v>
      </c>
      <c r="B83" s="59">
        <v>223</v>
      </c>
      <c r="C83" s="59">
        <v>196</v>
      </c>
      <c r="D83" s="61">
        <v>219</v>
      </c>
      <c r="E83" s="73">
        <v>223</v>
      </c>
      <c r="F83" s="75">
        <v>1.0183</v>
      </c>
      <c r="G83" s="75">
        <v>0</v>
      </c>
    </row>
    <row r="84" spans="1:7" ht="13.5">
      <c r="A84" s="58" t="s">
        <v>90</v>
      </c>
      <c r="B84" s="59">
        <v>162</v>
      </c>
      <c r="C84" s="59">
        <v>168</v>
      </c>
      <c r="D84" s="61">
        <v>168</v>
      </c>
      <c r="E84" s="73">
        <v>157</v>
      </c>
      <c r="F84" s="75">
        <v>0.9345</v>
      </c>
      <c r="G84" s="75">
        <v>-0.0309</v>
      </c>
    </row>
    <row r="85" spans="1:7" ht="13.5">
      <c r="A85" s="54" t="s">
        <v>91</v>
      </c>
      <c r="B85" s="55">
        <v>230</v>
      </c>
      <c r="C85" s="55">
        <v>221</v>
      </c>
      <c r="D85" s="62">
        <v>234</v>
      </c>
      <c r="E85" s="70">
        <v>187</v>
      </c>
      <c r="F85" s="71">
        <v>0.7991</v>
      </c>
      <c r="G85" s="71">
        <v>-0.187</v>
      </c>
    </row>
    <row r="86" spans="1:7" ht="13.5">
      <c r="A86" s="58" t="s">
        <v>37</v>
      </c>
      <c r="B86" s="59">
        <v>153</v>
      </c>
      <c r="C86" s="59">
        <v>149</v>
      </c>
      <c r="D86" s="61">
        <v>162</v>
      </c>
      <c r="E86" s="73">
        <v>146</v>
      </c>
      <c r="F86" s="75">
        <v>0.9012</v>
      </c>
      <c r="G86" s="75">
        <v>-0.0458</v>
      </c>
    </row>
    <row r="87" spans="1:7" ht="13.5">
      <c r="A87" s="58" t="s">
        <v>92</v>
      </c>
      <c r="B87" s="59">
        <v>77</v>
      </c>
      <c r="C87" s="59">
        <v>72</v>
      </c>
      <c r="D87" s="61">
        <v>72</v>
      </c>
      <c r="E87" s="73">
        <v>41</v>
      </c>
      <c r="F87" s="75">
        <v>0.5694</v>
      </c>
      <c r="G87" s="75">
        <v>-0.4675</v>
      </c>
    </row>
    <row r="88" spans="1:7" ht="13.5">
      <c r="A88" s="54" t="s">
        <v>93</v>
      </c>
      <c r="B88" s="55">
        <v>1119</v>
      </c>
      <c r="C88" s="56">
        <v>1078</v>
      </c>
      <c r="D88" s="57">
        <v>1191</v>
      </c>
      <c r="E88" s="70">
        <v>1183</v>
      </c>
      <c r="F88" s="71">
        <v>0.9933</v>
      </c>
      <c r="G88" s="71">
        <v>0.0572</v>
      </c>
    </row>
    <row r="89" spans="1:7" ht="13.5">
      <c r="A89" s="58" t="s">
        <v>37</v>
      </c>
      <c r="B89" s="59">
        <v>464</v>
      </c>
      <c r="C89" s="59">
        <v>486</v>
      </c>
      <c r="D89" s="61">
        <v>598</v>
      </c>
      <c r="E89" s="73">
        <v>574</v>
      </c>
      <c r="F89" s="75">
        <v>0.9599</v>
      </c>
      <c r="G89" s="75">
        <v>0.2371</v>
      </c>
    </row>
    <row r="90" spans="1:7" ht="13.5">
      <c r="A90" s="58" t="s">
        <v>94</v>
      </c>
      <c r="B90" s="59">
        <v>4</v>
      </c>
      <c r="C90" s="59"/>
      <c r="D90" s="61"/>
      <c r="E90" s="73"/>
      <c r="F90" s="75"/>
      <c r="G90" s="75">
        <v>-1</v>
      </c>
    </row>
    <row r="91" spans="1:7" ht="13.5">
      <c r="A91" s="58" t="s">
        <v>95</v>
      </c>
      <c r="B91" s="59">
        <v>21</v>
      </c>
      <c r="C91" s="59"/>
      <c r="D91" s="61"/>
      <c r="E91" s="73"/>
      <c r="F91" s="75"/>
      <c r="G91" s="75">
        <v>-1</v>
      </c>
    </row>
    <row r="92" spans="1:7" ht="13.5">
      <c r="A92" s="58" t="s">
        <v>48</v>
      </c>
      <c r="B92" s="59">
        <v>41</v>
      </c>
      <c r="C92" s="59">
        <v>50</v>
      </c>
      <c r="D92" s="61">
        <v>51</v>
      </c>
      <c r="E92" s="73">
        <v>54</v>
      </c>
      <c r="F92" s="75">
        <v>1.0588</v>
      </c>
      <c r="G92" s="75">
        <v>0.3171</v>
      </c>
    </row>
    <row r="93" spans="1:7" ht="13.5">
      <c r="A93" s="58" t="s">
        <v>96</v>
      </c>
      <c r="B93" s="59">
        <v>589</v>
      </c>
      <c r="C93" s="59">
        <v>542</v>
      </c>
      <c r="D93" s="61">
        <v>542</v>
      </c>
      <c r="E93" s="73">
        <v>555</v>
      </c>
      <c r="F93" s="75">
        <v>1.024</v>
      </c>
      <c r="G93" s="75">
        <v>-0.0577</v>
      </c>
    </row>
    <row r="94" spans="1:7" ht="13.5">
      <c r="A94" s="63" t="s">
        <v>97</v>
      </c>
      <c r="B94" s="55">
        <v>2694</v>
      </c>
      <c r="C94" s="56">
        <v>2573</v>
      </c>
      <c r="D94" s="57">
        <v>2661</v>
      </c>
      <c r="E94" s="70">
        <v>2714</v>
      </c>
      <c r="F94" s="71">
        <v>1.0199</v>
      </c>
      <c r="G94" s="71">
        <v>0.0074</v>
      </c>
    </row>
    <row r="95" spans="1:7" ht="13.5">
      <c r="A95" s="58" t="s">
        <v>37</v>
      </c>
      <c r="B95" s="59">
        <v>2229</v>
      </c>
      <c r="C95" s="60">
        <v>2242</v>
      </c>
      <c r="D95" s="64">
        <v>2189</v>
      </c>
      <c r="E95" s="73">
        <v>2214</v>
      </c>
      <c r="F95" s="75">
        <v>1.0114</v>
      </c>
      <c r="G95" s="75">
        <v>-0.0067</v>
      </c>
    </row>
    <row r="96" spans="1:7" ht="13.5">
      <c r="A96" s="58" t="s">
        <v>98</v>
      </c>
      <c r="B96" s="59">
        <v>1</v>
      </c>
      <c r="C96" s="59"/>
      <c r="D96" s="61"/>
      <c r="E96" s="73"/>
      <c r="F96" s="75"/>
      <c r="G96" s="75">
        <v>-1</v>
      </c>
    </row>
    <row r="97" spans="1:7" ht="13.5">
      <c r="A97" s="58" t="s">
        <v>48</v>
      </c>
      <c r="B97" s="59">
        <v>425</v>
      </c>
      <c r="C97" s="59">
        <v>331</v>
      </c>
      <c r="D97" s="61">
        <v>472</v>
      </c>
      <c r="E97" s="73">
        <v>478</v>
      </c>
      <c r="F97" s="75">
        <v>1.0127</v>
      </c>
      <c r="G97" s="75">
        <v>0.1247</v>
      </c>
    </row>
    <row r="98" spans="1:7" ht="13.5">
      <c r="A98" s="58" t="s">
        <v>99</v>
      </c>
      <c r="B98" s="59">
        <v>39</v>
      </c>
      <c r="C98" s="59"/>
      <c r="D98" s="61"/>
      <c r="E98" s="73">
        <v>22</v>
      </c>
      <c r="F98" s="75"/>
      <c r="G98" s="75">
        <v>-0.4359</v>
      </c>
    </row>
    <row r="99" spans="1:7" ht="13.5">
      <c r="A99" s="54" t="s">
        <v>100</v>
      </c>
      <c r="B99" s="55">
        <v>2117</v>
      </c>
      <c r="C99" s="56">
        <v>2164</v>
      </c>
      <c r="D99" s="57">
        <v>2287</v>
      </c>
      <c r="E99" s="70">
        <v>2766</v>
      </c>
      <c r="F99" s="71">
        <v>1.2094</v>
      </c>
      <c r="G99" s="71">
        <v>0.3066</v>
      </c>
    </row>
    <row r="100" spans="1:7" ht="13.5">
      <c r="A100" s="58" t="s">
        <v>37</v>
      </c>
      <c r="B100" s="59">
        <v>528</v>
      </c>
      <c r="C100" s="59">
        <v>504</v>
      </c>
      <c r="D100" s="61">
        <v>614</v>
      </c>
      <c r="E100" s="73">
        <v>648</v>
      </c>
      <c r="F100" s="75">
        <v>1.0554</v>
      </c>
      <c r="G100" s="75">
        <v>0.2273</v>
      </c>
    </row>
    <row r="101" spans="1:7" ht="13.5">
      <c r="A101" s="58" t="s">
        <v>48</v>
      </c>
      <c r="B101" s="59">
        <v>59</v>
      </c>
      <c r="C101" s="59">
        <v>55</v>
      </c>
      <c r="D101" s="61">
        <v>68</v>
      </c>
      <c r="E101" s="73">
        <v>70</v>
      </c>
      <c r="F101" s="75">
        <v>1.0294</v>
      </c>
      <c r="G101" s="75">
        <v>0.1864</v>
      </c>
    </row>
    <row r="102" spans="1:7" ht="13.5">
      <c r="A102" s="58" t="s">
        <v>101</v>
      </c>
      <c r="B102" s="59">
        <v>1530</v>
      </c>
      <c r="C102" s="60">
        <v>1605</v>
      </c>
      <c r="D102" s="64">
        <v>1605</v>
      </c>
      <c r="E102" s="73">
        <v>2048</v>
      </c>
      <c r="F102" s="75">
        <v>1.276</v>
      </c>
      <c r="G102" s="75">
        <v>0.3386</v>
      </c>
    </row>
    <row r="103" spans="1:7" ht="13.5">
      <c r="A103" s="63" t="s">
        <v>102</v>
      </c>
      <c r="B103" s="55">
        <v>482</v>
      </c>
      <c r="C103" s="55">
        <v>543</v>
      </c>
      <c r="D103" s="62">
        <v>628</v>
      </c>
      <c r="E103" s="70">
        <v>633</v>
      </c>
      <c r="F103" s="71">
        <v>1.008</v>
      </c>
      <c r="G103" s="71">
        <v>0.3133</v>
      </c>
    </row>
    <row r="104" spans="1:7" ht="13.5">
      <c r="A104" s="65" t="s">
        <v>38</v>
      </c>
      <c r="B104" s="59"/>
      <c r="C104" s="59"/>
      <c r="D104" s="61"/>
      <c r="E104" s="73">
        <v>6</v>
      </c>
      <c r="F104" s="75"/>
      <c r="G104" s="75"/>
    </row>
    <row r="105" spans="1:7" ht="13.5">
      <c r="A105" s="58" t="s">
        <v>37</v>
      </c>
      <c r="B105" s="59">
        <v>354</v>
      </c>
      <c r="C105" s="59">
        <v>354</v>
      </c>
      <c r="D105" s="61">
        <v>421</v>
      </c>
      <c r="E105" s="73">
        <v>412</v>
      </c>
      <c r="F105" s="75">
        <v>0.9786</v>
      </c>
      <c r="G105" s="75">
        <v>0.1638</v>
      </c>
    </row>
    <row r="106" spans="1:7" ht="13.5">
      <c r="A106" s="58" t="s">
        <v>48</v>
      </c>
      <c r="B106" s="59">
        <v>113</v>
      </c>
      <c r="C106" s="59">
        <v>146</v>
      </c>
      <c r="D106" s="61">
        <v>164</v>
      </c>
      <c r="E106" s="73">
        <v>163</v>
      </c>
      <c r="F106" s="75">
        <v>0.9939</v>
      </c>
      <c r="G106" s="75">
        <v>0.4425</v>
      </c>
    </row>
    <row r="107" spans="1:7" ht="13.5">
      <c r="A107" s="58" t="s">
        <v>103</v>
      </c>
      <c r="B107" s="59">
        <v>15</v>
      </c>
      <c r="C107" s="59">
        <v>43</v>
      </c>
      <c r="D107" s="61">
        <v>43</v>
      </c>
      <c r="E107" s="73">
        <v>52</v>
      </c>
      <c r="F107" s="75">
        <v>1.2093</v>
      </c>
      <c r="G107" s="75">
        <v>2.4667</v>
      </c>
    </row>
    <row r="108" spans="1:7" ht="13.5">
      <c r="A108" s="54" t="s">
        <v>104</v>
      </c>
      <c r="B108" s="55">
        <v>427</v>
      </c>
      <c r="C108" s="55">
        <v>277</v>
      </c>
      <c r="D108" s="62">
        <v>363</v>
      </c>
      <c r="E108" s="70">
        <v>376</v>
      </c>
      <c r="F108" s="71">
        <v>1.0358</v>
      </c>
      <c r="G108" s="71">
        <v>-0.1194</v>
      </c>
    </row>
    <row r="109" spans="1:7" ht="13.5">
      <c r="A109" s="58" t="s">
        <v>37</v>
      </c>
      <c r="B109" s="59">
        <v>230</v>
      </c>
      <c r="C109" s="59">
        <v>171</v>
      </c>
      <c r="D109" s="61">
        <v>255</v>
      </c>
      <c r="E109" s="73">
        <v>272</v>
      </c>
      <c r="F109" s="75">
        <v>1.0667</v>
      </c>
      <c r="G109" s="75">
        <v>0.1826</v>
      </c>
    </row>
    <row r="110" spans="1:7" ht="13.5">
      <c r="A110" s="58" t="s">
        <v>38</v>
      </c>
      <c r="B110" s="59">
        <v>25</v>
      </c>
      <c r="C110" s="59">
        <v>20</v>
      </c>
      <c r="D110" s="61">
        <v>20</v>
      </c>
      <c r="E110" s="73">
        <v>20</v>
      </c>
      <c r="F110" s="75">
        <v>1</v>
      </c>
      <c r="G110" s="75">
        <v>-0.2</v>
      </c>
    </row>
    <row r="111" spans="1:7" ht="13.5">
      <c r="A111" s="58" t="s">
        <v>105</v>
      </c>
      <c r="B111" s="59">
        <v>20</v>
      </c>
      <c r="C111" s="59">
        <v>41</v>
      </c>
      <c r="D111" s="61">
        <v>41</v>
      </c>
      <c r="E111" s="73">
        <v>39</v>
      </c>
      <c r="F111" s="75">
        <v>0.9512</v>
      </c>
      <c r="G111" s="75">
        <v>0.95</v>
      </c>
    </row>
    <row r="112" spans="1:7" ht="13.5">
      <c r="A112" s="58" t="s">
        <v>48</v>
      </c>
      <c r="B112" s="59">
        <v>14</v>
      </c>
      <c r="C112" s="59"/>
      <c r="D112" s="61">
        <v>2</v>
      </c>
      <c r="E112" s="73"/>
      <c r="F112" s="75">
        <v>0</v>
      </c>
      <c r="G112" s="75">
        <v>-1</v>
      </c>
    </row>
    <row r="113" spans="1:7" ht="13.5">
      <c r="A113" s="58" t="s">
        <v>106</v>
      </c>
      <c r="B113" s="59">
        <v>138</v>
      </c>
      <c r="C113" s="59">
        <v>45</v>
      </c>
      <c r="D113" s="61">
        <v>45</v>
      </c>
      <c r="E113" s="73">
        <v>45</v>
      </c>
      <c r="F113" s="75">
        <v>1</v>
      </c>
      <c r="G113" s="75">
        <v>-0.6739</v>
      </c>
    </row>
    <row r="114" spans="1:7" ht="13.5">
      <c r="A114" s="54" t="s">
        <v>107</v>
      </c>
      <c r="B114" s="55">
        <v>944</v>
      </c>
      <c r="C114" s="56">
        <v>1143</v>
      </c>
      <c r="D114" s="57">
        <v>1284</v>
      </c>
      <c r="E114" s="70">
        <v>1298</v>
      </c>
      <c r="F114" s="71">
        <v>1.0109</v>
      </c>
      <c r="G114" s="71">
        <v>0.375</v>
      </c>
    </row>
    <row r="115" spans="1:7" ht="13.5">
      <c r="A115" s="58" t="s">
        <v>37</v>
      </c>
      <c r="B115" s="59">
        <v>553</v>
      </c>
      <c r="C115" s="59">
        <v>727</v>
      </c>
      <c r="D115" s="61">
        <v>853</v>
      </c>
      <c r="E115" s="73">
        <v>867</v>
      </c>
      <c r="F115" s="75">
        <v>1.0164</v>
      </c>
      <c r="G115" s="75">
        <v>0.5678</v>
      </c>
    </row>
    <row r="116" spans="1:7" ht="13.5">
      <c r="A116" s="58" t="s">
        <v>48</v>
      </c>
      <c r="B116" s="59">
        <v>96</v>
      </c>
      <c r="C116" s="59">
        <v>83</v>
      </c>
      <c r="D116" s="61">
        <v>98</v>
      </c>
      <c r="E116" s="73">
        <v>101</v>
      </c>
      <c r="F116" s="75">
        <v>1.0306</v>
      </c>
      <c r="G116" s="75">
        <v>0.0521</v>
      </c>
    </row>
    <row r="117" spans="1:7" ht="13.5">
      <c r="A117" s="58" t="s">
        <v>108</v>
      </c>
      <c r="B117" s="59">
        <v>295</v>
      </c>
      <c r="C117" s="59">
        <v>333</v>
      </c>
      <c r="D117" s="61">
        <v>333</v>
      </c>
      <c r="E117" s="73">
        <v>330</v>
      </c>
      <c r="F117" s="75">
        <v>0.991</v>
      </c>
      <c r="G117" s="75">
        <v>0.1186</v>
      </c>
    </row>
    <row r="118" spans="1:7" ht="13.5">
      <c r="A118" s="76" t="s">
        <v>109</v>
      </c>
      <c r="B118" s="55">
        <v>3195</v>
      </c>
      <c r="C118" s="56">
        <v>3587</v>
      </c>
      <c r="D118" s="57">
        <v>4038</v>
      </c>
      <c r="E118" s="70">
        <v>3858</v>
      </c>
      <c r="F118" s="71">
        <v>0.9554</v>
      </c>
      <c r="G118" s="71">
        <v>0.2075</v>
      </c>
    </row>
    <row r="119" spans="1:7" ht="13.5">
      <c r="A119" s="77" t="s">
        <v>37</v>
      </c>
      <c r="B119" s="59">
        <v>2292</v>
      </c>
      <c r="C119" s="60">
        <v>2295</v>
      </c>
      <c r="D119" s="64">
        <v>2685</v>
      </c>
      <c r="E119" s="73">
        <v>2622</v>
      </c>
      <c r="F119" s="75">
        <v>0.9765</v>
      </c>
      <c r="G119" s="75">
        <v>0.144</v>
      </c>
    </row>
    <row r="120" spans="1:7" ht="13.5">
      <c r="A120" s="77" t="s">
        <v>38</v>
      </c>
      <c r="B120" s="59">
        <v>155</v>
      </c>
      <c r="C120" s="59">
        <v>43</v>
      </c>
      <c r="D120" s="61">
        <v>43</v>
      </c>
      <c r="E120" s="73">
        <v>40</v>
      </c>
      <c r="F120" s="75">
        <v>0.9302</v>
      </c>
      <c r="G120" s="75">
        <v>-0.7419</v>
      </c>
    </row>
    <row r="121" spans="1:7" ht="13.5">
      <c r="A121" s="77" t="s">
        <v>110</v>
      </c>
      <c r="B121" s="59">
        <v>311</v>
      </c>
      <c r="C121" s="59">
        <v>452</v>
      </c>
      <c r="D121" s="61">
        <v>452</v>
      </c>
      <c r="E121" s="73">
        <v>300</v>
      </c>
      <c r="F121" s="75">
        <v>0.6637</v>
      </c>
      <c r="G121" s="75">
        <v>-0.0354</v>
      </c>
    </row>
    <row r="122" spans="1:7" ht="13.5">
      <c r="A122" s="77" t="s">
        <v>111</v>
      </c>
      <c r="B122" s="59">
        <v>40</v>
      </c>
      <c r="C122" s="59">
        <v>70</v>
      </c>
      <c r="D122" s="61">
        <v>70</v>
      </c>
      <c r="E122" s="73">
        <v>34</v>
      </c>
      <c r="F122" s="75">
        <v>0.4857</v>
      </c>
      <c r="G122" s="75">
        <v>-0.15</v>
      </c>
    </row>
    <row r="123" spans="1:7" ht="13.5">
      <c r="A123" s="77" t="s">
        <v>112</v>
      </c>
      <c r="B123" s="59">
        <v>7</v>
      </c>
      <c r="C123" s="59">
        <v>7</v>
      </c>
      <c r="D123" s="61">
        <v>7</v>
      </c>
      <c r="E123" s="73">
        <v>7</v>
      </c>
      <c r="F123" s="75">
        <v>1</v>
      </c>
      <c r="G123" s="75">
        <v>0</v>
      </c>
    </row>
    <row r="124" spans="1:7" ht="13.5">
      <c r="A124" s="77" t="s">
        <v>69</v>
      </c>
      <c r="B124" s="59">
        <v>8</v>
      </c>
      <c r="C124" s="59">
        <v>35</v>
      </c>
      <c r="D124" s="61">
        <v>35</v>
      </c>
      <c r="E124" s="73">
        <v>30</v>
      </c>
      <c r="F124" s="75">
        <v>0.8571</v>
      </c>
      <c r="G124" s="75">
        <v>2.75</v>
      </c>
    </row>
    <row r="125" spans="1:7" ht="13.5">
      <c r="A125" s="77" t="s">
        <v>113</v>
      </c>
      <c r="B125" s="59"/>
      <c r="C125" s="59">
        <v>43</v>
      </c>
      <c r="D125" s="61">
        <v>43</v>
      </c>
      <c r="E125" s="73"/>
      <c r="F125" s="75">
        <v>0</v>
      </c>
      <c r="G125" s="75"/>
    </row>
    <row r="126" spans="1:7" ht="13.5">
      <c r="A126" s="77" t="s">
        <v>114</v>
      </c>
      <c r="B126" s="59"/>
      <c r="C126" s="59">
        <v>15</v>
      </c>
      <c r="D126" s="61">
        <v>15</v>
      </c>
      <c r="E126" s="73"/>
      <c r="F126" s="75">
        <v>0</v>
      </c>
      <c r="G126" s="75"/>
    </row>
    <row r="127" spans="1:7" ht="13.5">
      <c r="A127" s="77" t="s">
        <v>115</v>
      </c>
      <c r="B127" s="59"/>
      <c r="C127" s="59">
        <v>8</v>
      </c>
      <c r="D127" s="61">
        <v>8</v>
      </c>
      <c r="E127" s="73">
        <v>8</v>
      </c>
      <c r="F127" s="75">
        <v>1</v>
      </c>
      <c r="G127" s="75"/>
    </row>
    <row r="128" spans="1:7" ht="13.5">
      <c r="A128" s="77" t="s">
        <v>48</v>
      </c>
      <c r="B128" s="59">
        <v>255</v>
      </c>
      <c r="C128" s="59">
        <v>257</v>
      </c>
      <c r="D128" s="61">
        <v>318</v>
      </c>
      <c r="E128" s="73">
        <v>301</v>
      </c>
      <c r="F128" s="75">
        <v>0.9465</v>
      </c>
      <c r="G128" s="75">
        <v>0.1804</v>
      </c>
    </row>
    <row r="129" spans="1:7" ht="13.5">
      <c r="A129" s="77" t="s">
        <v>116</v>
      </c>
      <c r="B129" s="59">
        <v>127</v>
      </c>
      <c r="C129" s="59">
        <v>362</v>
      </c>
      <c r="D129" s="61">
        <v>362</v>
      </c>
      <c r="E129" s="73">
        <v>516</v>
      </c>
      <c r="F129" s="75">
        <v>1.4254</v>
      </c>
      <c r="G129" s="75">
        <v>3.063</v>
      </c>
    </row>
    <row r="130" spans="1:7" ht="13.5">
      <c r="A130" s="54" t="s">
        <v>117</v>
      </c>
      <c r="B130" s="55">
        <v>153</v>
      </c>
      <c r="C130" s="55">
        <v>60</v>
      </c>
      <c r="D130" s="62">
        <v>60</v>
      </c>
      <c r="E130" s="70">
        <v>60</v>
      </c>
      <c r="F130" s="71">
        <v>1</v>
      </c>
      <c r="G130" s="71">
        <v>-0.6078</v>
      </c>
    </row>
    <row r="131" spans="1:7" ht="13.5">
      <c r="A131" s="58" t="s">
        <v>118</v>
      </c>
      <c r="B131" s="59">
        <v>153</v>
      </c>
      <c r="C131" s="59">
        <v>60</v>
      </c>
      <c r="D131" s="61">
        <v>60</v>
      </c>
      <c r="E131" s="73">
        <v>60</v>
      </c>
      <c r="F131" s="75">
        <v>1</v>
      </c>
      <c r="G131" s="75">
        <v>-0.6078</v>
      </c>
    </row>
    <row r="132" spans="1:7" ht="13.5">
      <c r="A132" s="54" t="s">
        <v>119</v>
      </c>
      <c r="B132" s="55">
        <v>24457</v>
      </c>
      <c r="C132" s="56">
        <v>26584</v>
      </c>
      <c r="D132" s="55">
        <v>28918</v>
      </c>
      <c r="E132" s="70">
        <v>28798</v>
      </c>
      <c r="F132" s="71">
        <v>0.9959</v>
      </c>
      <c r="G132" s="71">
        <v>0.1775</v>
      </c>
    </row>
    <row r="133" spans="1:7" ht="13.5">
      <c r="A133" s="54" t="s">
        <v>120</v>
      </c>
      <c r="B133" s="55">
        <v>62079</v>
      </c>
      <c r="C133" s="56">
        <v>59851</v>
      </c>
      <c r="D133" s="57">
        <v>75106</v>
      </c>
      <c r="E133" s="70">
        <v>72834</v>
      </c>
      <c r="F133" s="71">
        <v>0.9697</v>
      </c>
      <c r="G133" s="71">
        <v>0.1732</v>
      </c>
    </row>
    <row r="134" spans="1:7" ht="13.5">
      <c r="A134" s="54" t="s">
        <v>121</v>
      </c>
      <c r="B134" s="55">
        <v>3156</v>
      </c>
      <c r="C134" s="56">
        <v>12520</v>
      </c>
      <c r="D134" s="57">
        <v>12918</v>
      </c>
      <c r="E134" s="70">
        <v>4626</v>
      </c>
      <c r="F134" s="71">
        <v>0.3581</v>
      </c>
      <c r="G134" s="71">
        <v>0.4658</v>
      </c>
    </row>
    <row r="135" spans="1:7" ht="13.5">
      <c r="A135" s="58" t="s">
        <v>37</v>
      </c>
      <c r="B135" s="59">
        <v>405</v>
      </c>
      <c r="C135" s="59">
        <v>406</v>
      </c>
      <c r="D135" s="61">
        <v>458</v>
      </c>
      <c r="E135" s="73">
        <v>423</v>
      </c>
      <c r="F135" s="75">
        <v>0.9236</v>
      </c>
      <c r="G135" s="75">
        <v>0.0444</v>
      </c>
    </row>
    <row r="136" spans="1:7" ht="13.5">
      <c r="A136" s="58" t="s">
        <v>122</v>
      </c>
      <c r="B136" s="59">
        <v>2751</v>
      </c>
      <c r="C136" s="60">
        <v>12114</v>
      </c>
      <c r="D136" s="64">
        <v>12460</v>
      </c>
      <c r="E136" s="73">
        <v>4203</v>
      </c>
      <c r="F136" s="75">
        <v>0.3373</v>
      </c>
      <c r="G136" s="75">
        <v>0.5278</v>
      </c>
    </row>
    <row r="137" spans="1:7" ht="13.5">
      <c r="A137" s="54" t="s">
        <v>123</v>
      </c>
      <c r="B137" s="55">
        <v>57865</v>
      </c>
      <c r="C137" s="56">
        <v>43924</v>
      </c>
      <c r="D137" s="57">
        <v>58689</v>
      </c>
      <c r="E137" s="70">
        <v>67153</v>
      </c>
      <c r="F137" s="71">
        <v>1.1442</v>
      </c>
      <c r="G137" s="71">
        <v>0.1605</v>
      </c>
    </row>
    <row r="138" spans="1:7" ht="13.5">
      <c r="A138" s="58" t="s">
        <v>124</v>
      </c>
      <c r="B138" s="59">
        <v>7649</v>
      </c>
      <c r="C138" s="60">
        <v>5534</v>
      </c>
      <c r="D138" s="64">
        <v>6215</v>
      </c>
      <c r="E138" s="73">
        <v>5496</v>
      </c>
      <c r="F138" s="75">
        <v>0.8843</v>
      </c>
      <c r="G138" s="75">
        <v>-0.2815</v>
      </c>
    </row>
    <row r="139" spans="1:7" ht="13.5">
      <c r="A139" s="58" t="s">
        <v>125</v>
      </c>
      <c r="B139" s="59">
        <v>33530</v>
      </c>
      <c r="C139" s="60">
        <v>25590</v>
      </c>
      <c r="D139" s="64">
        <v>37006</v>
      </c>
      <c r="E139" s="73">
        <v>42308</v>
      </c>
      <c r="F139" s="75">
        <v>1.1433</v>
      </c>
      <c r="G139" s="75">
        <v>0.2618</v>
      </c>
    </row>
    <row r="140" spans="1:7" ht="13.5">
      <c r="A140" s="58" t="s">
        <v>126</v>
      </c>
      <c r="B140" s="59">
        <v>16338</v>
      </c>
      <c r="C140" s="60">
        <v>12216</v>
      </c>
      <c r="D140" s="64">
        <v>14884</v>
      </c>
      <c r="E140" s="73">
        <v>18434</v>
      </c>
      <c r="F140" s="75">
        <v>1.2385</v>
      </c>
      <c r="G140" s="75">
        <v>0.1283</v>
      </c>
    </row>
    <row r="141" spans="1:7" ht="13.5">
      <c r="A141" s="58" t="s">
        <v>127</v>
      </c>
      <c r="B141" s="59">
        <v>348</v>
      </c>
      <c r="C141" s="59">
        <v>584</v>
      </c>
      <c r="D141" s="61">
        <v>584</v>
      </c>
      <c r="E141" s="73">
        <v>915</v>
      </c>
      <c r="F141" s="75">
        <v>1.5668</v>
      </c>
      <c r="G141" s="75">
        <v>1.6293</v>
      </c>
    </row>
    <row r="142" spans="1:7" ht="13.5">
      <c r="A142" s="54" t="s">
        <v>128</v>
      </c>
      <c r="B142" s="55"/>
      <c r="C142" s="55">
        <v>12</v>
      </c>
      <c r="D142" s="62">
        <v>12</v>
      </c>
      <c r="E142" s="70">
        <v>12</v>
      </c>
      <c r="F142" s="71">
        <v>1</v>
      </c>
      <c r="G142" s="75"/>
    </row>
    <row r="143" spans="1:7" ht="13.5">
      <c r="A143" s="58" t="s">
        <v>129</v>
      </c>
      <c r="B143" s="59"/>
      <c r="C143" s="59">
        <v>12</v>
      </c>
      <c r="D143" s="61">
        <v>12</v>
      </c>
      <c r="E143" s="73">
        <v>12</v>
      </c>
      <c r="F143" s="75">
        <v>1</v>
      </c>
      <c r="G143" s="75"/>
    </row>
    <row r="144" spans="1:7" ht="13.5">
      <c r="A144" s="54" t="s">
        <v>130</v>
      </c>
      <c r="B144" s="55">
        <v>48</v>
      </c>
      <c r="C144" s="55">
        <v>39</v>
      </c>
      <c r="D144" s="62">
        <v>39</v>
      </c>
      <c r="E144" s="70">
        <v>38</v>
      </c>
      <c r="F144" s="71">
        <v>0.9744</v>
      </c>
      <c r="G144" s="71">
        <v>-0.2083</v>
      </c>
    </row>
    <row r="145" spans="1:7" ht="13.5">
      <c r="A145" s="58" t="s">
        <v>131</v>
      </c>
      <c r="B145" s="59">
        <v>48</v>
      </c>
      <c r="C145" s="59">
        <v>39</v>
      </c>
      <c r="D145" s="61">
        <v>39</v>
      </c>
      <c r="E145" s="73">
        <v>38</v>
      </c>
      <c r="F145" s="75">
        <v>0.9744</v>
      </c>
      <c r="G145" s="75">
        <v>-0.2083</v>
      </c>
    </row>
    <row r="146" spans="1:7" ht="13.5">
      <c r="A146" s="54" t="s">
        <v>132</v>
      </c>
      <c r="B146" s="55">
        <v>19</v>
      </c>
      <c r="C146" s="55">
        <v>19</v>
      </c>
      <c r="D146" s="62">
        <v>19</v>
      </c>
      <c r="E146" s="70">
        <v>19</v>
      </c>
      <c r="F146" s="71">
        <v>1</v>
      </c>
      <c r="G146" s="71">
        <v>0</v>
      </c>
    </row>
    <row r="147" spans="1:7" ht="13.5">
      <c r="A147" s="58" t="s">
        <v>133</v>
      </c>
      <c r="B147" s="59">
        <v>19</v>
      </c>
      <c r="C147" s="59">
        <v>19</v>
      </c>
      <c r="D147" s="61">
        <v>19</v>
      </c>
      <c r="E147" s="73">
        <v>19</v>
      </c>
      <c r="F147" s="75">
        <v>1</v>
      </c>
      <c r="G147" s="75">
        <v>0</v>
      </c>
    </row>
    <row r="148" spans="1:7" ht="13.5">
      <c r="A148" s="54" t="s">
        <v>134</v>
      </c>
      <c r="B148" s="55">
        <v>917</v>
      </c>
      <c r="C148" s="56">
        <v>3307</v>
      </c>
      <c r="D148" s="57">
        <v>3399</v>
      </c>
      <c r="E148" s="70">
        <v>948</v>
      </c>
      <c r="F148" s="71">
        <v>0.2789</v>
      </c>
      <c r="G148" s="71">
        <v>0.0338</v>
      </c>
    </row>
    <row r="149" spans="1:7" ht="13.5">
      <c r="A149" s="58" t="s">
        <v>135</v>
      </c>
      <c r="B149" s="59">
        <v>552</v>
      </c>
      <c r="C149" s="60">
        <v>2958</v>
      </c>
      <c r="D149" s="64">
        <v>2998</v>
      </c>
      <c r="E149" s="73">
        <v>519</v>
      </c>
      <c r="F149" s="75">
        <v>0.1731</v>
      </c>
      <c r="G149" s="75">
        <v>-0.0598</v>
      </c>
    </row>
    <row r="150" spans="1:7" ht="13.5">
      <c r="A150" s="58" t="s">
        <v>136</v>
      </c>
      <c r="B150" s="59">
        <v>365</v>
      </c>
      <c r="C150" s="59">
        <v>349</v>
      </c>
      <c r="D150" s="61">
        <v>401</v>
      </c>
      <c r="E150" s="73">
        <v>429</v>
      </c>
      <c r="F150" s="75">
        <v>1.0698</v>
      </c>
      <c r="G150" s="75">
        <v>0.1753</v>
      </c>
    </row>
    <row r="151" spans="1:7" ht="13.5">
      <c r="A151" s="54" t="s">
        <v>137</v>
      </c>
      <c r="B151" s="55">
        <v>59</v>
      </c>
      <c r="C151" s="55"/>
      <c r="D151" s="62"/>
      <c r="E151" s="70"/>
      <c r="F151" s="75"/>
      <c r="G151" s="75">
        <v>-1</v>
      </c>
    </row>
    <row r="152" spans="1:7" ht="13.5">
      <c r="A152" s="58" t="s">
        <v>138</v>
      </c>
      <c r="B152" s="59">
        <v>59</v>
      </c>
      <c r="C152" s="59"/>
      <c r="D152" s="61"/>
      <c r="E152" s="73"/>
      <c r="F152" s="75"/>
      <c r="G152" s="75">
        <v>-1</v>
      </c>
    </row>
    <row r="153" spans="1:7" ht="13.5">
      <c r="A153" s="54" t="s">
        <v>139</v>
      </c>
      <c r="B153" s="55">
        <v>15</v>
      </c>
      <c r="C153" s="55">
        <v>30</v>
      </c>
      <c r="D153" s="62">
        <v>30</v>
      </c>
      <c r="E153" s="70">
        <v>38</v>
      </c>
      <c r="F153" s="71">
        <v>1.2667</v>
      </c>
      <c r="G153" s="71">
        <v>1.5333</v>
      </c>
    </row>
    <row r="154" spans="1:7" ht="13.5">
      <c r="A154" s="58" t="s">
        <v>140</v>
      </c>
      <c r="B154" s="59">
        <v>15</v>
      </c>
      <c r="C154" s="59">
        <v>30</v>
      </c>
      <c r="D154" s="61">
        <v>30</v>
      </c>
      <c r="E154" s="73">
        <v>38</v>
      </c>
      <c r="F154" s="75">
        <v>1.2667</v>
      </c>
      <c r="G154" s="75">
        <v>1.5333</v>
      </c>
    </row>
    <row r="155" spans="1:7" ht="13.5">
      <c r="A155" s="54" t="s">
        <v>141</v>
      </c>
      <c r="B155" s="55">
        <v>8546</v>
      </c>
      <c r="C155" s="56">
        <v>8684</v>
      </c>
      <c r="D155" s="57">
        <v>8778</v>
      </c>
      <c r="E155" s="70">
        <v>10360</v>
      </c>
      <c r="F155" s="71">
        <v>1.1802</v>
      </c>
      <c r="G155" s="71">
        <v>0.2123</v>
      </c>
    </row>
    <row r="156" spans="1:7" ht="13.5">
      <c r="A156" s="54" t="s">
        <v>142</v>
      </c>
      <c r="B156" s="55">
        <v>381</v>
      </c>
      <c r="C156" s="55">
        <v>343</v>
      </c>
      <c r="D156" s="62">
        <v>412</v>
      </c>
      <c r="E156" s="70">
        <v>400</v>
      </c>
      <c r="F156" s="71">
        <v>0.9709</v>
      </c>
      <c r="G156" s="71">
        <v>0.0499</v>
      </c>
    </row>
    <row r="157" spans="1:7" ht="13.5">
      <c r="A157" s="58" t="s">
        <v>37</v>
      </c>
      <c r="B157" s="59">
        <v>176</v>
      </c>
      <c r="C157" s="59">
        <v>202</v>
      </c>
      <c r="D157" s="61">
        <v>246</v>
      </c>
      <c r="E157" s="73">
        <v>250</v>
      </c>
      <c r="F157" s="75">
        <v>1.0163</v>
      </c>
      <c r="G157" s="75">
        <v>0.4205</v>
      </c>
    </row>
    <row r="158" spans="1:7" ht="13.5">
      <c r="A158" s="58" t="s">
        <v>38</v>
      </c>
      <c r="B158" s="59">
        <v>19</v>
      </c>
      <c r="C158" s="59"/>
      <c r="D158" s="61"/>
      <c r="E158" s="73"/>
      <c r="F158" s="75"/>
      <c r="G158" s="75">
        <v>-1</v>
      </c>
    </row>
    <row r="159" spans="1:7" ht="13.5">
      <c r="A159" s="58" t="s">
        <v>143</v>
      </c>
      <c r="B159" s="59">
        <v>186</v>
      </c>
      <c r="C159" s="59">
        <v>141</v>
      </c>
      <c r="D159" s="61">
        <v>166</v>
      </c>
      <c r="E159" s="73">
        <v>150</v>
      </c>
      <c r="F159" s="75">
        <v>0.9036</v>
      </c>
      <c r="G159" s="75">
        <v>-0.1935</v>
      </c>
    </row>
    <row r="160" spans="1:7" ht="13.5">
      <c r="A160" s="54" t="s">
        <v>144</v>
      </c>
      <c r="B160" s="55">
        <v>7949</v>
      </c>
      <c r="C160" s="56">
        <v>8135</v>
      </c>
      <c r="D160" s="57">
        <v>8135</v>
      </c>
      <c r="E160" s="70">
        <v>8587</v>
      </c>
      <c r="F160" s="71">
        <v>1.0556</v>
      </c>
      <c r="G160" s="71">
        <v>0.0803</v>
      </c>
    </row>
    <row r="161" spans="1:7" ht="13.5">
      <c r="A161" s="58" t="s">
        <v>145</v>
      </c>
      <c r="B161" s="59">
        <v>499</v>
      </c>
      <c r="C161" s="59"/>
      <c r="D161" s="61"/>
      <c r="E161" s="73">
        <v>70</v>
      </c>
      <c r="F161" s="75"/>
      <c r="G161" s="75">
        <v>-0.8597</v>
      </c>
    </row>
    <row r="162" spans="1:7" ht="13.5">
      <c r="A162" s="58" t="s">
        <v>146</v>
      </c>
      <c r="B162" s="59">
        <v>450</v>
      </c>
      <c r="C162" s="59">
        <v>915</v>
      </c>
      <c r="D162" s="61">
        <v>915</v>
      </c>
      <c r="E162" s="73">
        <v>815</v>
      </c>
      <c r="F162" s="75">
        <v>0.8907</v>
      </c>
      <c r="G162" s="75">
        <v>0.8111</v>
      </c>
    </row>
    <row r="163" spans="1:7" ht="13.5">
      <c r="A163" s="58" t="s">
        <v>147</v>
      </c>
      <c r="B163" s="59">
        <v>7000</v>
      </c>
      <c r="C163" s="60">
        <v>7220</v>
      </c>
      <c r="D163" s="64">
        <v>7220</v>
      </c>
      <c r="E163" s="73">
        <v>7702</v>
      </c>
      <c r="F163" s="75">
        <v>1.0668</v>
      </c>
      <c r="G163" s="75">
        <v>0.1003</v>
      </c>
    </row>
    <row r="164" spans="1:7" ht="13.5">
      <c r="A164" s="54" t="s">
        <v>148</v>
      </c>
      <c r="B164" s="55">
        <v>2</v>
      </c>
      <c r="C164" s="55">
        <v>0</v>
      </c>
      <c r="D164" s="62"/>
      <c r="E164" s="70"/>
      <c r="F164" s="75"/>
      <c r="G164" s="75">
        <v>-1</v>
      </c>
    </row>
    <row r="165" spans="1:7" ht="13.5">
      <c r="A165" s="58" t="s">
        <v>149</v>
      </c>
      <c r="B165" s="59">
        <v>2</v>
      </c>
      <c r="C165" s="59"/>
      <c r="D165" s="61"/>
      <c r="E165" s="73"/>
      <c r="F165" s="75"/>
      <c r="G165" s="75">
        <v>-1</v>
      </c>
    </row>
    <row r="166" spans="1:7" ht="13.5">
      <c r="A166" s="54" t="s">
        <v>150</v>
      </c>
      <c r="B166" s="55">
        <v>186</v>
      </c>
      <c r="C166" s="55">
        <v>178</v>
      </c>
      <c r="D166" s="62">
        <v>203</v>
      </c>
      <c r="E166" s="70">
        <v>325</v>
      </c>
      <c r="F166" s="71">
        <v>1.601</v>
      </c>
      <c r="G166" s="71">
        <v>0.7473</v>
      </c>
    </row>
    <row r="167" spans="1:7" ht="13.5">
      <c r="A167" s="58" t="s">
        <v>151</v>
      </c>
      <c r="B167" s="59">
        <v>108</v>
      </c>
      <c r="C167" s="59">
        <v>109</v>
      </c>
      <c r="D167" s="61">
        <v>134</v>
      </c>
      <c r="E167" s="73">
        <v>133</v>
      </c>
      <c r="F167" s="75">
        <v>0.9925</v>
      </c>
      <c r="G167" s="75">
        <v>0.2315</v>
      </c>
    </row>
    <row r="168" spans="1:7" ht="13.5">
      <c r="A168" s="58" t="s">
        <v>152</v>
      </c>
      <c r="B168" s="59">
        <v>57</v>
      </c>
      <c r="C168" s="59">
        <v>55</v>
      </c>
      <c r="D168" s="61">
        <v>55</v>
      </c>
      <c r="E168" s="73">
        <v>179</v>
      </c>
      <c r="F168" s="75">
        <v>3.2545</v>
      </c>
      <c r="G168" s="75">
        <v>2.1404</v>
      </c>
    </row>
    <row r="169" spans="1:7" ht="13.5">
      <c r="A169" s="58" t="s">
        <v>153</v>
      </c>
      <c r="B169" s="59">
        <v>2</v>
      </c>
      <c r="C169" s="59">
        <v>4</v>
      </c>
      <c r="D169" s="61">
        <v>4</v>
      </c>
      <c r="E169" s="73">
        <v>3</v>
      </c>
      <c r="F169" s="75">
        <v>0.75</v>
      </c>
      <c r="G169" s="75">
        <v>0.5</v>
      </c>
    </row>
    <row r="170" spans="1:7" ht="13.5">
      <c r="A170" s="58" t="s">
        <v>154</v>
      </c>
      <c r="B170" s="59">
        <v>19</v>
      </c>
      <c r="C170" s="59">
        <v>10</v>
      </c>
      <c r="D170" s="61">
        <v>10</v>
      </c>
      <c r="E170" s="73">
        <v>10</v>
      </c>
      <c r="F170" s="75">
        <v>1</v>
      </c>
      <c r="G170" s="75">
        <v>-0.4737</v>
      </c>
    </row>
    <row r="171" spans="1:7" ht="13.5">
      <c r="A171" s="54" t="s">
        <v>155</v>
      </c>
      <c r="B171" s="55">
        <v>28</v>
      </c>
      <c r="C171" s="55">
        <v>28</v>
      </c>
      <c r="D171" s="62">
        <v>28</v>
      </c>
      <c r="E171" s="70">
        <v>1048</v>
      </c>
      <c r="F171" s="71">
        <v>37.4286</v>
      </c>
      <c r="G171" s="71">
        <v>36.4286</v>
      </c>
    </row>
    <row r="172" spans="1:7" ht="13.5">
      <c r="A172" s="58" t="s">
        <v>156</v>
      </c>
      <c r="B172" s="59">
        <v>28</v>
      </c>
      <c r="C172" s="59">
        <v>28</v>
      </c>
      <c r="D172" s="61">
        <v>28</v>
      </c>
      <c r="E172" s="73">
        <v>1048</v>
      </c>
      <c r="F172" s="75">
        <v>37.4286</v>
      </c>
      <c r="G172" s="75">
        <v>36.4286</v>
      </c>
    </row>
    <row r="173" spans="1:7" ht="13.5">
      <c r="A173" s="54" t="s">
        <v>157</v>
      </c>
      <c r="B173" s="55">
        <v>9955</v>
      </c>
      <c r="C173" s="56">
        <v>10597</v>
      </c>
      <c r="D173" s="57">
        <v>11156</v>
      </c>
      <c r="E173" s="70">
        <v>10066</v>
      </c>
      <c r="F173" s="71">
        <v>0.9023</v>
      </c>
      <c r="G173" s="71">
        <v>0.0111</v>
      </c>
    </row>
    <row r="174" spans="1:7" ht="13.5">
      <c r="A174" s="54" t="s">
        <v>158</v>
      </c>
      <c r="B174" s="55">
        <v>3750</v>
      </c>
      <c r="C174" s="56">
        <v>4290</v>
      </c>
      <c r="D174" s="57">
        <v>4772</v>
      </c>
      <c r="E174" s="70">
        <v>7781</v>
      </c>
      <c r="F174" s="71">
        <v>1.6306</v>
      </c>
      <c r="G174" s="71">
        <v>1.0749</v>
      </c>
    </row>
    <row r="175" spans="1:7" ht="13.5">
      <c r="A175" s="58" t="s">
        <v>37</v>
      </c>
      <c r="B175" s="59">
        <v>461</v>
      </c>
      <c r="C175" s="59">
        <v>818</v>
      </c>
      <c r="D175" s="61">
        <v>906</v>
      </c>
      <c r="E175" s="73">
        <v>930</v>
      </c>
      <c r="F175" s="75">
        <v>1.0265</v>
      </c>
      <c r="G175" s="75">
        <v>1.0173</v>
      </c>
    </row>
    <row r="176" spans="1:7" ht="13.5">
      <c r="A176" s="58" t="s">
        <v>38</v>
      </c>
      <c r="B176" s="59"/>
      <c r="C176" s="59">
        <v>43</v>
      </c>
      <c r="D176" s="61">
        <v>43</v>
      </c>
      <c r="E176" s="73">
        <v>97</v>
      </c>
      <c r="F176" s="75">
        <v>2.2558</v>
      </c>
      <c r="G176" s="75"/>
    </row>
    <row r="177" spans="1:7" ht="13.5">
      <c r="A177" s="58" t="s">
        <v>159</v>
      </c>
      <c r="B177" s="59">
        <v>559</v>
      </c>
      <c r="C177" s="59">
        <v>483</v>
      </c>
      <c r="D177" s="61">
        <v>493</v>
      </c>
      <c r="E177" s="73">
        <v>532</v>
      </c>
      <c r="F177" s="75">
        <v>1.0791</v>
      </c>
      <c r="G177" s="75">
        <v>-0.0483</v>
      </c>
    </row>
    <row r="178" spans="1:7" ht="13.5">
      <c r="A178" s="58" t="s">
        <v>160</v>
      </c>
      <c r="B178" s="59">
        <v>68</v>
      </c>
      <c r="C178" s="59">
        <v>127</v>
      </c>
      <c r="D178" s="61">
        <v>127</v>
      </c>
      <c r="E178" s="73">
        <v>129</v>
      </c>
      <c r="F178" s="75">
        <v>1.0157</v>
      </c>
      <c r="G178" s="75">
        <v>0.8971</v>
      </c>
    </row>
    <row r="179" spans="1:7" ht="13.5">
      <c r="A179" s="58" t="s">
        <v>161</v>
      </c>
      <c r="B179" s="59">
        <v>2147</v>
      </c>
      <c r="C179" s="60">
        <v>2067</v>
      </c>
      <c r="D179" s="64">
        <v>2406</v>
      </c>
      <c r="E179" s="73">
        <v>2405</v>
      </c>
      <c r="F179" s="75">
        <v>0.9996</v>
      </c>
      <c r="G179" s="75">
        <v>0.1202</v>
      </c>
    </row>
    <row r="180" spans="1:7" ht="13.5">
      <c r="A180" s="58" t="s">
        <v>162</v>
      </c>
      <c r="B180" s="59">
        <v>64</v>
      </c>
      <c r="C180" s="59">
        <v>92</v>
      </c>
      <c r="D180" s="61">
        <v>92</v>
      </c>
      <c r="E180" s="73">
        <v>92</v>
      </c>
      <c r="F180" s="75">
        <v>1</v>
      </c>
      <c r="G180" s="75">
        <v>0.4375</v>
      </c>
    </row>
    <row r="181" spans="1:7" ht="13.5">
      <c r="A181" s="58" t="s">
        <v>163</v>
      </c>
      <c r="B181" s="59">
        <v>25</v>
      </c>
      <c r="C181" s="59">
        <v>20</v>
      </c>
      <c r="D181" s="61">
        <v>20</v>
      </c>
      <c r="E181" s="73">
        <v>18</v>
      </c>
      <c r="F181" s="75">
        <v>0.9</v>
      </c>
      <c r="G181" s="75">
        <v>-0.28</v>
      </c>
    </row>
    <row r="182" spans="1:7" ht="13.5">
      <c r="A182" s="58" t="s">
        <v>164</v>
      </c>
      <c r="B182" s="59"/>
      <c r="C182" s="59">
        <v>20</v>
      </c>
      <c r="D182" s="61">
        <v>20</v>
      </c>
      <c r="E182" s="73">
        <v>20</v>
      </c>
      <c r="F182" s="75">
        <v>1</v>
      </c>
      <c r="G182" s="75"/>
    </row>
    <row r="183" spans="1:7" ht="13.5">
      <c r="A183" s="58" t="s">
        <v>165</v>
      </c>
      <c r="B183" s="59">
        <v>420</v>
      </c>
      <c r="C183" s="59">
        <v>620</v>
      </c>
      <c r="D183" s="61">
        <v>665</v>
      </c>
      <c r="E183" s="73">
        <v>3558</v>
      </c>
      <c r="F183" s="75">
        <v>5.3504</v>
      </c>
      <c r="G183" s="75">
        <v>7.4714</v>
      </c>
    </row>
    <row r="184" spans="1:7" ht="13.5">
      <c r="A184" s="54" t="s">
        <v>166</v>
      </c>
      <c r="B184" s="55">
        <v>152</v>
      </c>
      <c r="C184" s="56">
        <v>1302</v>
      </c>
      <c r="D184" s="57">
        <v>1320</v>
      </c>
      <c r="E184" s="70">
        <v>188</v>
      </c>
      <c r="F184" s="71">
        <v>0.1424</v>
      </c>
      <c r="G184" s="71">
        <v>0.2368</v>
      </c>
    </row>
    <row r="185" spans="1:7" ht="13.5">
      <c r="A185" s="58" t="s">
        <v>167</v>
      </c>
      <c r="B185" s="59">
        <v>152</v>
      </c>
      <c r="C185" s="60">
        <v>1302</v>
      </c>
      <c r="D185" s="64">
        <v>1320</v>
      </c>
      <c r="E185" s="73">
        <v>188</v>
      </c>
      <c r="F185" s="75">
        <v>0.1424</v>
      </c>
      <c r="G185" s="75">
        <v>0.2368</v>
      </c>
    </row>
    <row r="186" spans="1:7" ht="13.5">
      <c r="A186" s="54" t="s">
        <v>168</v>
      </c>
      <c r="B186" s="55">
        <v>188</v>
      </c>
      <c r="C186" s="55">
        <v>113</v>
      </c>
      <c r="D186" s="62">
        <v>113</v>
      </c>
      <c r="E186" s="70">
        <v>113</v>
      </c>
      <c r="F186" s="71">
        <v>1</v>
      </c>
      <c r="G186" s="71">
        <v>-0.3989</v>
      </c>
    </row>
    <row r="187" spans="1:7" ht="13.5">
      <c r="A187" s="58" t="s">
        <v>169</v>
      </c>
      <c r="B187" s="59">
        <v>128</v>
      </c>
      <c r="C187" s="59">
        <v>58</v>
      </c>
      <c r="D187" s="61">
        <v>58</v>
      </c>
      <c r="E187" s="73">
        <v>58</v>
      </c>
      <c r="F187" s="75">
        <v>1</v>
      </c>
      <c r="G187" s="75">
        <v>-0.5469</v>
      </c>
    </row>
    <row r="188" spans="1:7" ht="13.5">
      <c r="A188" s="58" t="s">
        <v>170</v>
      </c>
      <c r="B188" s="59">
        <v>60</v>
      </c>
      <c r="C188" s="59">
        <v>55</v>
      </c>
      <c r="D188" s="61">
        <v>55</v>
      </c>
      <c r="E188" s="73">
        <v>55</v>
      </c>
      <c r="F188" s="75">
        <v>1</v>
      </c>
      <c r="G188" s="75">
        <v>-0.0833</v>
      </c>
    </row>
    <row r="189" spans="1:7" ht="13.5">
      <c r="A189" s="54" t="s">
        <v>171</v>
      </c>
      <c r="B189" s="55">
        <v>893</v>
      </c>
      <c r="C189" s="55">
        <v>24</v>
      </c>
      <c r="D189" s="62">
        <v>24</v>
      </c>
      <c r="E189" s="70"/>
      <c r="F189" s="75">
        <v>0</v>
      </c>
      <c r="G189" s="75">
        <v>-1</v>
      </c>
    </row>
    <row r="190" spans="1:7" ht="13.5">
      <c r="A190" s="58" t="s">
        <v>172</v>
      </c>
      <c r="B190" s="59">
        <v>893</v>
      </c>
      <c r="C190" s="59">
        <v>24</v>
      </c>
      <c r="D190" s="61">
        <v>24</v>
      </c>
      <c r="E190" s="73"/>
      <c r="F190" s="75">
        <v>0</v>
      </c>
      <c r="G190" s="75">
        <v>-1</v>
      </c>
    </row>
    <row r="191" spans="1:7" ht="13.5">
      <c r="A191" s="54" t="s">
        <v>173</v>
      </c>
      <c r="B191" s="55">
        <v>33</v>
      </c>
      <c r="C191" s="55">
        <v>962</v>
      </c>
      <c r="D191" s="57">
        <v>1021</v>
      </c>
      <c r="E191" s="70">
        <v>1099</v>
      </c>
      <c r="F191" s="71">
        <v>1.0764</v>
      </c>
      <c r="G191" s="71">
        <v>32.303</v>
      </c>
    </row>
    <row r="192" spans="1:7" ht="13.5">
      <c r="A192" s="58" t="s">
        <v>51</v>
      </c>
      <c r="B192" s="59"/>
      <c r="C192" s="59">
        <v>8</v>
      </c>
      <c r="D192" s="61">
        <v>8</v>
      </c>
      <c r="E192" s="73">
        <v>42</v>
      </c>
      <c r="F192" s="75">
        <v>5.25</v>
      </c>
      <c r="G192" s="75"/>
    </row>
    <row r="193" spans="1:7" ht="13.5">
      <c r="A193" s="58" t="s">
        <v>174</v>
      </c>
      <c r="B193" s="59">
        <v>33</v>
      </c>
      <c r="C193" s="59">
        <v>8</v>
      </c>
      <c r="D193" s="61">
        <v>8</v>
      </c>
      <c r="E193" s="73">
        <v>7</v>
      </c>
      <c r="F193" s="75">
        <v>0.875</v>
      </c>
      <c r="G193" s="75">
        <v>-0.7879</v>
      </c>
    </row>
    <row r="194" spans="1:7" ht="13.5">
      <c r="A194" s="58" t="s">
        <v>175</v>
      </c>
      <c r="B194" s="59"/>
      <c r="C194" s="59">
        <v>946</v>
      </c>
      <c r="D194" s="64">
        <v>1005</v>
      </c>
      <c r="E194" s="73">
        <v>1050</v>
      </c>
      <c r="F194" s="75">
        <v>1.0448</v>
      </c>
      <c r="G194" s="75"/>
    </row>
    <row r="195" spans="1:7" ht="13.5">
      <c r="A195" s="63" t="s">
        <v>176</v>
      </c>
      <c r="B195" s="55">
        <v>4945</v>
      </c>
      <c r="C195" s="56">
        <v>3906</v>
      </c>
      <c r="D195" s="57">
        <v>3906</v>
      </c>
      <c r="E195" s="70">
        <v>885</v>
      </c>
      <c r="F195" s="71">
        <v>0.2266</v>
      </c>
      <c r="G195" s="71">
        <v>-0.821</v>
      </c>
    </row>
    <row r="196" spans="1:7" ht="13.5">
      <c r="A196" s="58" t="s">
        <v>177</v>
      </c>
      <c r="B196" s="59"/>
      <c r="C196" s="59">
        <v>628</v>
      </c>
      <c r="D196" s="61">
        <v>628</v>
      </c>
      <c r="E196" s="73">
        <v>604</v>
      </c>
      <c r="F196" s="75">
        <v>0.9618</v>
      </c>
      <c r="G196" s="75"/>
    </row>
    <row r="197" spans="1:7" ht="13.5">
      <c r="A197" s="58" t="s">
        <v>178</v>
      </c>
      <c r="B197" s="59">
        <v>33</v>
      </c>
      <c r="C197" s="59">
        <v>50</v>
      </c>
      <c r="D197" s="61">
        <v>50</v>
      </c>
      <c r="E197" s="73">
        <v>50</v>
      </c>
      <c r="F197" s="75">
        <v>1</v>
      </c>
      <c r="G197" s="75">
        <v>0.5152</v>
      </c>
    </row>
    <row r="198" spans="1:7" ht="13.5">
      <c r="A198" s="58" t="s">
        <v>179</v>
      </c>
      <c r="B198" s="59">
        <v>4912</v>
      </c>
      <c r="C198" s="60">
        <v>3228</v>
      </c>
      <c r="D198" s="64">
        <v>3228</v>
      </c>
      <c r="E198" s="73">
        <v>231</v>
      </c>
      <c r="F198" s="75">
        <v>0.0716</v>
      </c>
      <c r="G198" s="75">
        <v>-0.953</v>
      </c>
    </row>
    <row r="199" spans="1:7" ht="13.5">
      <c r="A199" s="54" t="s">
        <v>180</v>
      </c>
      <c r="B199" s="55">
        <v>68682</v>
      </c>
      <c r="C199" s="56">
        <v>84164</v>
      </c>
      <c r="D199" s="57">
        <v>73869</v>
      </c>
      <c r="E199" s="70">
        <v>80780</v>
      </c>
      <c r="F199" s="71">
        <v>1.0936</v>
      </c>
      <c r="G199" s="71">
        <v>0.1761</v>
      </c>
    </row>
    <row r="200" spans="1:7" ht="13.5">
      <c r="A200" s="63" t="s">
        <v>181</v>
      </c>
      <c r="B200" s="55">
        <v>2450</v>
      </c>
      <c r="C200" s="56">
        <v>2796</v>
      </c>
      <c r="D200" s="57">
        <v>3025</v>
      </c>
      <c r="E200" s="70">
        <v>2654</v>
      </c>
      <c r="F200" s="71">
        <v>0.8774</v>
      </c>
      <c r="G200" s="71">
        <v>0.0833</v>
      </c>
    </row>
    <row r="201" spans="1:7" ht="13.5">
      <c r="A201" s="58" t="s">
        <v>37</v>
      </c>
      <c r="B201" s="59">
        <v>880</v>
      </c>
      <c r="C201" s="59">
        <v>847</v>
      </c>
      <c r="D201" s="61">
        <v>991</v>
      </c>
      <c r="E201" s="73">
        <v>982</v>
      </c>
      <c r="F201" s="75">
        <v>0.9909</v>
      </c>
      <c r="G201" s="75">
        <v>0.1159</v>
      </c>
    </row>
    <row r="202" spans="1:7" ht="13.5">
      <c r="A202" s="58" t="s">
        <v>182</v>
      </c>
      <c r="B202" s="59">
        <v>30</v>
      </c>
      <c r="C202" s="59">
        <v>18</v>
      </c>
      <c r="D202" s="61">
        <v>18</v>
      </c>
      <c r="E202" s="73">
        <v>17</v>
      </c>
      <c r="F202" s="75">
        <v>0.9444</v>
      </c>
      <c r="G202" s="75">
        <v>-0.4333</v>
      </c>
    </row>
    <row r="203" spans="1:7" ht="13.5">
      <c r="A203" s="58" t="s">
        <v>69</v>
      </c>
      <c r="B203" s="59">
        <v>2</v>
      </c>
      <c r="C203" s="59">
        <v>5</v>
      </c>
      <c r="D203" s="61">
        <v>5</v>
      </c>
      <c r="E203" s="73">
        <v>13</v>
      </c>
      <c r="F203" s="75">
        <v>2.6</v>
      </c>
      <c r="G203" s="75">
        <v>5.5</v>
      </c>
    </row>
    <row r="204" spans="1:7" ht="13.5">
      <c r="A204" s="58" t="s">
        <v>183</v>
      </c>
      <c r="B204" s="59">
        <v>402</v>
      </c>
      <c r="C204" s="59">
        <v>429</v>
      </c>
      <c r="D204" s="61">
        <v>509</v>
      </c>
      <c r="E204" s="73">
        <v>460</v>
      </c>
      <c r="F204" s="75">
        <v>0.9037</v>
      </c>
      <c r="G204" s="75">
        <v>0.1443</v>
      </c>
    </row>
    <row r="205" spans="1:7" ht="13.5">
      <c r="A205" s="58" t="s">
        <v>184</v>
      </c>
      <c r="B205" s="59">
        <v>91</v>
      </c>
      <c r="C205" s="59">
        <v>98</v>
      </c>
      <c r="D205" s="61">
        <v>95</v>
      </c>
      <c r="E205" s="73">
        <v>92</v>
      </c>
      <c r="F205" s="75">
        <v>0.9684</v>
      </c>
      <c r="G205" s="75">
        <v>0.011</v>
      </c>
    </row>
    <row r="206" spans="1:7" ht="13.5">
      <c r="A206" s="58" t="s">
        <v>185</v>
      </c>
      <c r="B206" s="59">
        <v>36</v>
      </c>
      <c r="C206" s="59">
        <v>15</v>
      </c>
      <c r="D206" s="61">
        <v>15</v>
      </c>
      <c r="E206" s="73">
        <v>11</v>
      </c>
      <c r="F206" s="75">
        <v>0.7333</v>
      </c>
      <c r="G206" s="75">
        <v>-0.6944</v>
      </c>
    </row>
    <row r="207" spans="1:7" ht="13.5">
      <c r="A207" s="58" t="s">
        <v>186</v>
      </c>
      <c r="B207" s="59">
        <v>1009</v>
      </c>
      <c r="C207" s="60">
        <v>1384</v>
      </c>
      <c r="D207" s="64">
        <v>1392</v>
      </c>
      <c r="E207" s="73">
        <v>890</v>
      </c>
      <c r="F207" s="75">
        <v>0.6394</v>
      </c>
      <c r="G207" s="75">
        <v>-0.1179</v>
      </c>
    </row>
    <row r="208" spans="1:7" ht="13.5">
      <c r="A208" s="54" t="s">
        <v>187</v>
      </c>
      <c r="B208" s="55">
        <v>947</v>
      </c>
      <c r="C208" s="55">
        <v>725</v>
      </c>
      <c r="D208" s="62">
        <v>806</v>
      </c>
      <c r="E208" s="70">
        <v>687</v>
      </c>
      <c r="F208" s="71">
        <v>0.8524</v>
      </c>
      <c r="G208" s="71">
        <v>-0.2746</v>
      </c>
    </row>
    <row r="209" spans="1:7" ht="13.5">
      <c r="A209" s="58" t="s">
        <v>37</v>
      </c>
      <c r="B209" s="59">
        <v>248</v>
      </c>
      <c r="C209" s="59">
        <v>241</v>
      </c>
      <c r="D209" s="61">
        <v>288</v>
      </c>
      <c r="E209" s="73">
        <v>276</v>
      </c>
      <c r="F209" s="75">
        <v>0.9583</v>
      </c>
      <c r="G209" s="75">
        <v>0.1129</v>
      </c>
    </row>
    <row r="210" spans="1:7" ht="13.5">
      <c r="A210" s="58" t="s">
        <v>188</v>
      </c>
      <c r="B210" s="59">
        <v>8</v>
      </c>
      <c r="C210" s="59">
        <v>5</v>
      </c>
      <c r="D210" s="61">
        <v>5</v>
      </c>
      <c r="E210" s="73">
        <v>2</v>
      </c>
      <c r="F210" s="75">
        <v>0.4</v>
      </c>
      <c r="G210" s="75">
        <v>-0.75</v>
      </c>
    </row>
    <row r="211" spans="1:7" ht="13.5">
      <c r="A211" s="58" t="s">
        <v>189</v>
      </c>
      <c r="B211" s="59">
        <v>2</v>
      </c>
      <c r="C211" s="59">
        <v>2</v>
      </c>
      <c r="D211" s="61">
        <v>2</v>
      </c>
      <c r="E211" s="73"/>
      <c r="F211" s="75">
        <v>0</v>
      </c>
      <c r="G211" s="75">
        <v>-1</v>
      </c>
    </row>
    <row r="212" spans="1:7" ht="13.5">
      <c r="A212" s="58" t="s">
        <v>190</v>
      </c>
      <c r="B212" s="59">
        <v>77</v>
      </c>
      <c r="C212" s="59">
        <v>76</v>
      </c>
      <c r="D212" s="61">
        <v>76</v>
      </c>
      <c r="E212" s="73">
        <v>17</v>
      </c>
      <c r="F212" s="75">
        <v>0.2237</v>
      </c>
      <c r="G212" s="75">
        <v>-0.7792</v>
      </c>
    </row>
    <row r="213" spans="1:7" ht="13.5">
      <c r="A213" s="58" t="s">
        <v>191</v>
      </c>
      <c r="B213" s="59">
        <v>612</v>
      </c>
      <c r="C213" s="59">
        <v>401</v>
      </c>
      <c r="D213" s="61">
        <v>435</v>
      </c>
      <c r="E213" s="73">
        <v>392</v>
      </c>
      <c r="F213" s="75">
        <v>0.9011</v>
      </c>
      <c r="G213" s="75">
        <v>-0.3595</v>
      </c>
    </row>
    <row r="214" spans="1:7" ht="13.5">
      <c r="A214" s="54" t="s">
        <v>192</v>
      </c>
      <c r="B214" s="55">
        <v>19547</v>
      </c>
      <c r="C214" s="56">
        <v>19567</v>
      </c>
      <c r="D214" s="57">
        <v>20708</v>
      </c>
      <c r="E214" s="70">
        <v>27457</v>
      </c>
      <c r="F214" s="71">
        <v>1.3259</v>
      </c>
      <c r="G214" s="71">
        <v>0.4047</v>
      </c>
    </row>
    <row r="215" spans="1:7" ht="13.5">
      <c r="A215" s="58" t="s">
        <v>193</v>
      </c>
      <c r="B215" s="59">
        <v>118</v>
      </c>
      <c r="C215" s="59">
        <v>108</v>
      </c>
      <c r="D215" s="61">
        <v>108</v>
      </c>
      <c r="E215" s="73">
        <v>117</v>
      </c>
      <c r="F215" s="75">
        <v>1.0833</v>
      </c>
      <c r="G215" s="75">
        <v>-0.0085</v>
      </c>
    </row>
    <row r="216" spans="1:7" ht="13.5">
      <c r="A216" s="65" t="s">
        <v>194</v>
      </c>
      <c r="B216" s="59"/>
      <c r="C216" s="59"/>
      <c r="D216" s="61"/>
      <c r="E216" s="73">
        <v>10</v>
      </c>
      <c r="F216" s="75"/>
      <c r="G216" s="75"/>
    </row>
    <row r="217" spans="1:7" ht="13.5">
      <c r="A217" s="58" t="s">
        <v>195</v>
      </c>
      <c r="B217" s="59">
        <v>9784</v>
      </c>
      <c r="C217" s="60">
        <v>9965</v>
      </c>
      <c r="D217" s="64">
        <v>10044</v>
      </c>
      <c r="E217" s="73">
        <v>8979</v>
      </c>
      <c r="F217" s="75">
        <v>0.894</v>
      </c>
      <c r="G217" s="75">
        <v>-0.0823</v>
      </c>
    </row>
    <row r="218" spans="1:7" ht="13.5">
      <c r="A218" s="58" t="s">
        <v>196</v>
      </c>
      <c r="B218" s="59">
        <v>3871</v>
      </c>
      <c r="C218" s="60">
        <v>3963</v>
      </c>
      <c r="D218" s="64">
        <v>3995</v>
      </c>
      <c r="E218" s="73">
        <v>3938</v>
      </c>
      <c r="F218" s="75">
        <v>0.9857</v>
      </c>
      <c r="G218" s="75">
        <v>0.0173</v>
      </c>
    </row>
    <row r="219" spans="1:7" ht="13.5">
      <c r="A219" s="65" t="s">
        <v>197</v>
      </c>
      <c r="B219" s="59"/>
      <c r="C219" s="59"/>
      <c r="D219" s="61"/>
      <c r="E219" s="73">
        <v>7000</v>
      </c>
      <c r="F219" s="75"/>
      <c r="G219" s="75"/>
    </row>
    <row r="220" spans="1:7" ht="13.5">
      <c r="A220" s="58" t="s">
        <v>198</v>
      </c>
      <c r="B220" s="59">
        <v>5774</v>
      </c>
      <c r="C220" s="60">
        <v>5531</v>
      </c>
      <c r="D220" s="64">
        <v>6561</v>
      </c>
      <c r="E220" s="73">
        <v>7413</v>
      </c>
      <c r="F220" s="75">
        <v>1.1299</v>
      </c>
      <c r="G220" s="75">
        <v>0.2839</v>
      </c>
    </row>
    <row r="221" spans="1:7" ht="13.5">
      <c r="A221" s="54" t="s">
        <v>199</v>
      </c>
      <c r="B221" s="55">
        <v>1713</v>
      </c>
      <c r="C221" s="55">
        <v>741</v>
      </c>
      <c r="D221" s="62">
        <v>741</v>
      </c>
      <c r="E221" s="70">
        <v>1576</v>
      </c>
      <c r="F221" s="71">
        <v>2.1269</v>
      </c>
      <c r="G221" s="71">
        <v>-0.08</v>
      </c>
    </row>
    <row r="222" spans="1:7" ht="13.5">
      <c r="A222" s="58" t="s">
        <v>200</v>
      </c>
      <c r="B222" s="59">
        <v>247</v>
      </c>
      <c r="C222" s="59">
        <v>50</v>
      </c>
      <c r="D222" s="61">
        <v>50</v>
      </c>
      <c r="E222" s="73">
        <v>385</v>
      </c>
      <c r="F222" s="75">
        <v>7.7</v>
      </c>
      <c r="G222" s="75">
        <v>0.5587</v>
      </c>
    </row>
    <row r="223" spans="1:7" ht="13.5">
      <c r="A223" s="58" t="s">
        <v>201</v>
      </c>
      <c r="B223" s="59">
        <v>295</v>
      </c>
      <c r="C223" s="59">
        <v>100</v>
      </c>
      <c r="D223" s="61">
        <v>100</v>
      </c>
      <c r="E223" s="73">
        <v>250</v>
      </c>
      <c r="F223" s="75">
        <v>2.5</v>
      </c>
      <c r="G223" s="75">
        <v>-0.1525</v>
      </c>
    </row>
    <row r="224" spans="1:7" ht="13.5">
      <c r="A224" s="58" t="s">
        <v>202</v>
      </c>
      <c r="B224" s="59">
        <v>959</v>
      </c>
      <c r="C224" s="59">
        <v>292</v>
      </c>
      <c r="D224" s="61">
        <v>292</v>
      </c>
      <c r="E224" s="73">
        <v>472</v>
      </c>
      <c r="F224" s="75">
        <v>1.6164</v>
      </c>
      <c r="G224" s="75">
        <v>-0.5078</v>
      </c>
    </row>
    <row r="225" spans="1:7" ht="13.5">
      <c r="A225" s="58" t="s">
        <v>203</v>
      </c>
      <c r="B225" s="59">
        <v>120</v>
      </c>
      <c r="C225" s="59">
        <v>150</v>
      </c>
      <c r="D225" s="61">
        <v>150</v>
      </c>
      <c r="E225" s="73">
        <v>300</v>
      </c>
      <c r="F225" s="75">
        <v>2</v>
      </c>
      <c r="G225" s="75">
        <v>1.5</v>
      </c>
    </row>
    <row r="226" spans="1:7" ht="13.5">
      <c r="A226" s="58" t="s">
        <v>204</v>
      </c>
      <c r="B226" s="59">
        <v>34</v>
      </c>
      <c r="C226" s="59">
        <v>100</v>
      </c>
      <c r="D226" s="61">
        <v>100</v>
      </c>
      <c r="E226" s="73">
        <v>20</v>
      </c>
      <c r="F226" s="75">
        <v>0.2</v>
      </c>
      <c r="G226" s="75">
        <v>-0.4118</v>
      </c>
    </row>
    <row r="227" spans="1:7" ht="13.5">
      <c r="A227" s="58" t="s">
        <v>205</v>
      </c>
      <c r="B227" s="59">
        <v>1</v>
      </c>
      <c r="C227" s="59">
        <v>4</v>
      </c>
      <c r="D227" s="61">
        <v>4</v>
      </c>
      <c r="E227" s="73">
        <v>4</v>
      </c>
      <c r="F227" s="75">
        <v>1</v>
      </c>
      <c r="G227" s="75">
        <v>3</v>
      </c>
    </row>
    <row r="228" spans="1:7" ht="13.5">
      <c r="A228" s="58" t="s">
        <v>206</v>
      </c>
      <c r="B228" s="59">
        <v>57</v>
      </c>
      <c r="C228" s="59">
        <v>45</v>
      </c>
      <c r="D228" s="61">
        <v>45</v>
      </c>
      <c r="E228" s="73">
        <v>45</v>
      </c>
      <c r="F228" s="75">
        <v>1</v>
      </c>
      <c r="G228" s="75">
        <v>-0.2105</v>
      </c>
    </row>
    <row r="229" spans="1:7" ht="13.5">
      <c r="A229" s="54" t="s">
        <v>207</v>
      </c>
      <c r="B229" s="55">
        <v>2874</v>
      </c>
      <c r="C229" s="56">
        <v>3208</v>
      </c>
      <c r="D229" s="57">
        <v>3208</v>
      </c>
      <c r="E229" s="70">
        <v>3126</v>
      </c>
      <c r="F229" s="71">
        <v>0.9744</v>
      </c>
      <c r="G229" s="71">
        <v>0.0877</v>
      </c>
    </row>
    <row r="230" spans="1:7" ht="13.5">
      <c r="A230" s="58" t="s">
        <v>208</v>
      </c>
      <c r="B230" s="59">
        <v>118</v>
      </c>
      <c r="C230" s="59">
        <v>182</v>
      </c>
      <c r="D230" s="61">
        <v>182</v>
      </c>
      <c r="E230" s="73">
        <v>42</v>
      </c>
      <c r="F230" s="75">
        <v>0.2308</v>
      </c>
      <c r="G230" s="75">
        <v>-0.6441</v>
      </c>
    </row>
    <row r="231" spans="1:7" ht="13.5">
      <c r="A231" s="58" t="s">
        <v>209</v>
      </c>
      <c r="B231" s="59">
        <v>478</v>
      </c>
      <c r="C231" s="59">
        <v>565</v>
      </c>
      <c r="D231" s="61">
        <v>565</v>
      </c>
      <c r="E231" s="73"/>
      <c r="F231" s="75">
        <v>0</v>
      </c>
      <c r="G231" s="75">
        <v>-1</v>
      </c>
    </row>
    <row r="232" spans="1:7" ht="13.5">
      <c r="A232" s="58" t="s">
        <v>210</v>
      </c>
      <c r="B232" s="59">
        <v>536</v>
      </c>
      <c r="C232" s="59">
        <v>563</v>
      </c>
      <c r="D232" s="61">
        <v>563</v>
      </c>
      <c r="E232" s="73"/>
      <c r="F232" s="75">
        <v>0</v>
      </c>
      <c r="G232" s="75">
        <v>-1</v>
      </c>
    </row>
    <row r="233" spans="1:7" ht="13.5">
      <c r="A233" s="58" t="s">
        <v>211</v>
      </c>
      <c r="B233" s="59">
        <v>2</v>
      </c>
      <c r="C233" s="59">
        <v>2</v>
      </c>
      <c r="D233" s="61">
        <v>2</v>
      </c>
      <c r="E233" s="73"/>
      <c r="F233" s="75">
        <v>0</v>
      </c>
      <c r="G233" s="75">
        <v>-1</v>
      </c>
    </row>
    <row r="234" spans="1:7" ht="13.5">
      <c r="A234" s="58" t="s">
        <v>212</v>
      </c>
      <c r="B234" s="59">
        <v>732</v>
      </c>
      <c r="C234" s="59">
        <v>992</v>
      </c>
      <c r="D234" s="61">
        <v>992</v>
      </c>
      <c r="E234" s="73">
        <v>742</v>
      </c>
      <c r="F234" s="75">
        <v>0.748</v>
      </c>
      <c r="G234" s="75">
        <v>0.0137</v>
      </c>
    </row>
    <row r="235" spans="1:7" ht="13.5">
      <c r="A235" s="58" t="s">
        <v>213</v>
      </c>
      <c r="B235" s="59">
        <v>346</v>
      </c>
      <c r="C235" s="59">
        <v>410</v>
      </c>
      <c r="D235" s="61">
        <v>410</v>
      </c>
      <c r="E235" s="73">
        <v>411</v>
      </c>
      <c r="F235" s="75">
        <v>1.0024</v>
      </c>
      <c r="G235" s="75">
        <v>0.1879</v>
      </c>
    </row>
    <row r="236" spans="1:7" ht="13.5">
      <c r="A236" s="58" t="s">
        <v>214</v>
      </c>
      <c r="B236" s="59">
        <v>662</v>
      </c>
      <c r="C236" s="59">
        <v>494</v>
      </c>
      <c r="D236" s="61">
        <v>494</v>
      </c>
      <c r="E236" s="73">
        <v>1931</v>
      </c>
      <c r="F236" s="75">
        <v>3.9089</v>
      </c>
      <c r="G236" s="75">
        <v>1.9169</v>
      </c>
    </row>
    <row r="237" spans="1:7" ht="13.5">
      <c r="A237" s="54" t="s">
        <v>215</v>
      </c>
      <c r="B237" s="55">
        <v>891</v>
      </c>
      <c r="C237" s="56">
        <v>1255</v>
      </c>
      <c r="D237" s="57">
        <v>1265</v>
      </c>
      <c r="E237" s="70">
        <v>1086</v>
      </c>
      <c r="F237" s="71">
        <v>0.8585</v>
      </c>
      <c r="G237" s="71">
        <v>0.2189</v>
      </c>
    </row>
    <row r="238" spans="1:7" ht="13.5">
      <c r="A238" s="58" t="s">
        <v>216</v>
      </c>
      <c r="B238" s="59">
        <v>478</v>
      </c>
      <c r="C238" s="59">
        <v>604</v>
      </c>
      <c r="D238" s="61">
        <v>604</v>
      </c>
      <c r="E238" s="73">
        <v>426</v>
      </c>
      <c r="F238" s="75">
        <v>0.7053</v>
      </c>
      <c r="G238" s="75">
        <v>-0.1088</v>
      </c>
    </row>
    <row r="239" spans="1:7" ht="13.5">
      <c r="A239" s="58" t="s">
        <v>217</v>
      </c>
      <c r="B239" s="59">
        <v>265</v>
      </c>
      <c r="C239" s="59">
        <v>440</v>
      </c>
      <c r="D239" s="61">
        <v>450</v>
      </c>
      <c r="E239" s="73">
        <v>449</v>
      </c>
      <c r="F239" s="75">
        <v>0.9978</v>
      </c>
      <c r="G239" s="75">
        <v>0.6943</v>
      </c>
    </row>
    <row r="240" spans="1:7" ht="13.5">
      <c r="A240" s="58" t="s">
        <v>218</v>
      </c>
      <c r="B240" s="59">
        <v>82</v>
      </c>
      <c r="C240" s="59">
        <v>171</v>
      </c>
      <c r="D240" s="61">
        <v>171</v>
      </c>
      <c r="E240" s="73">
        <v>171</v>
      </c>
      <c r="F240" s="75">
        <v>1</v>
      </c>
      <c r="G240" s="75">
        <v>1.0854</v>
      </c>
    </row>
    <row r="241" spans="1:7" ht="13.5">
      <c r="A241" s="58" t="s">
        <v>219</v>
      </c>
      <c r="B241" s="59">
        <v>66</v>
      </c>
      <c r="C241" s="59">
        <v>40</v>
      </c>
      <c r="D241" s="61">
        <v>40</v>
      </c>
      <c r="E241" s="73">
        <v>40</v>
      </c>
      <c r="F241" s="75">
        <v>1</v>
      </c>
      <c r="G241" s="75">
        <v>-0.3939</v>
      </c>
    </row>
    <row r="242" spans="1:7" ht="13.5">
      <c r="A242" s="54" t="s">
        <v>220</v>
      </c>
      <c r="B242" s="55">
        <v>1385</v>
      </c>
      <c r="C242" s="56">
        <v>1626</v>
      </c>
      <c r="D242" s="57">
        <v>1712</v>
      </c>
      <c r="E242" s="70">
        <v>2087</v>
      </c>
      <c r="F242" s="71">
        <v>1.219</v>
      </c>
      <c r="G242" s="71">
        <v>0.5069</v>
      </c>
    </row>
    <row r="243" spans="1:7" ht="13.5">
      <c r="A243" s="58" t="s">
        <v>221</v>
      </c>
      <c r="B243" s="59">
        <v>549</v>
      </c>
      <c r="C243" s="59">
        <v>588</v>
      </c>
      <c r="D243" s="61">
        <v>633</v>
      </c>
      <c r="E243" s="73">
        <v>690</v>
      </c>
      <c r="F243" s="75">
        <v>1.09</v>
      </c>
      <c r="G243" s="75">
        <v>0.2568</v>
      </c>
    </row>
    <row r="244" spans="1:7" ht="13.5">
      <c r="A244" s="58" t="s">
        <v>222</v>
      </c>
      <c r="B244" s="59">
        <v>725</v>
      </c>
      <c r="C244" s="59">
        <v>910</v>
      </c>
      <c r="D244" s="61">
        <v>940</v>
      </c>
      <c r="E244" s="73">
        <v>772</v>
      </c>
      <c r="F244" s="75">
        <v>0.8213</v>
      </c>
      <c r="G244" s="75">
        <v>0.0648</v>
      </c>
    </row>
    <row r="245" spans="1:7" ht="13.5">
      <c r="A245" s="58" t="s">
        <v>223</v>
      </c>
      <c r="B245" s="59">
        <v>111</v>
      </c>
      <c r="C245" s="59">
        <v>128</v>
      </c>
      <c r="D245" s="61">
        <v>139</v>
      </c>
      <c r="E245" s="73">
        <v>130</v>
      </c>
      <c r="F245" s="75">
        <v>0.9353</v>
      </c>
      <c r="G245" s="75">
        <v>0.1712</v>
      </c>
    </row>
    <row r="246" spans="1:7" ht="13.5">
      <c r="A246" s="65" t="s">
        <v>224</v>
      </c>
      <c r="B246" s="59"/>
      <c r="C246" s="59"/>
      <c r="D246" s="59"/>
      <c r="E246" s="73">
        <v>495</v>
      </c>
      <c r="F246" s="75"/>
      <c r="G246" s="75"/>
    </row>
    <row r="247" spans="1:7" ht="13.5">
      <c r="A247" s="54" t="s">
        <v>225</v>
      </c>
      <c r="B247" s="55">
        <v>3790</v>
      </c>
      <c r="C247" s="56">
        <v>3956</v>
      </c>
      <c r="D247" s="57">
        <v>3996</v>
      </c>
      <c r="E247" s="70">
        <v>4663</v>
      </c>
      <c r="F247" s="71">
        <v>1.1669</v>
      </c>
      <c r="G247" s="71">
        <v>0.2303</v>
      </c>
    </row>
    <row r="248" spans="1:7" ht="13.5">
      <c r="A248" s="58" t="s">
        <v>37</v>
      </c>
      <c r="B248" s="59">
        <v>140</v>
      </c>
      <c r="C248" s="59">
        <v>152</v>
      </c>
      <c r="D248" s="61">
        <v>181</v>
      </c>
      <c r="E248" s="73">
        <v>181</v>
      </c>
      <c r="F248" s="75">
        <v>1</v>
      </c>
      <c r="G248" s="75">
        <v>0.2929</v>
      </c>
    </row>
    <row r="249" spans="1:7" ht="13.5">
      <c r="A249" s="58" t="s">
        <v>226</v>
      </c>
      <c r="B249" s="59">
        <v>149</v>
      </c>
      <c r="C249" s="59">
        <v>33</v>
      </c>
      <c r="D249" s="61">
        <v>33</v>
      </c>
      <c r="E249" s="73">
        <v>31</v>
      </c>
      <c r="F249" s="75">
        <v>0.9394</v>
      </c>
      <c r="G249" s="75">
        <v>-0.7919</v>
      </c>
    </row>
    <row r="250" spans="1:7" ht="13.5">
      <c r="A250" s="58" t="s">
        <v>227</v>
      </c>
      <c r="B250" s="59">
        <v>216</v>
      </c>
      <c r="C250" s="59">
        <v>200</v>
      </c>
      <c r="D250" s="61">
        <v>200</v>
      </c>
      <c r="E250" s="73">
        <v>200</v>
      </c>
      <c r="F250" s="75">
        <v>1</v>
      </c>
      <c r="G250" s="75">
        <v>-0.0741</v>
      </c>
    </row>
    <row r="251" spans="1:7" ht="13.5">
      <c r="A251" s="58" t="s">
        <v>228</v>
      </c>
      <c r="B251" s="59">
        <v>14</v>
      </c>
      <c r="C251" s="59">
        <v>20</v>
      </c>
      <c r="D251" s="61">
        <v>20</v>
      </c>
      <c r="E251" s="73">
        <v>16</v>
      </c>
      <c r="F251" s="75">
        <v>0.8</v>
      </c>
      <c r="G251" s="75">
        <v>0.1429</v>
      </c>
    </row>
    <row r="252" spans="1:7" ht="13.5">
      <c r="A252" s="58" t="s">
        <v>229</v>
      </c>
      <c r="B252" s="59">
        <v>2401</v>
      </c>
      <c r="C252" s="60">
        <v>2636</v>
      </c>
      <c r="D252" s="64">
        <v>2636</v>
      </c>
      <c r="E252" s="73">
        <v>2621</v>
      </c>
      <c r="F252" s="75">
        <v>0.9943</v>
      </c>
      <c r="G252" s="75">
        <v>0.0916</v>
      </c>
    </row>
    <row r="253" spans="1:7" ht="13.5">
      <c r="A253" s="58" t="s">
        <v>230</v>
      </c>
      <c r="B253" s="59">
        <v>870</v>
      </c>
      <c r="C253" s="59">
        <v>915</v>
      </c>
      <c r="D253" s="61">
        <v>926</v>
      </c>
      <c r="E253" s="73">
        <v>1614</v>
      </c>
      <c r="F253" s="75">
        <v>1.743</v>
      </c>
      <c r="G253" s="75">
        <v>0.8552</v>
      </c>
    </row>
    <row r="254" spans="1:7" ht="13.5">
      <c r="A254" s="54" t="s">
        <v>231</v>
      </c>
      <c r="B254" s="55">
        <v>121</v>
      </c>
      <c r="C254" s="55">
        <v>112</v>
      </c>
      <c r="D254" s="62">
        <v>122</v>
      </c>
      <c r="E254" s="70">
        <v>130</v>
      </c>
      <c r="F254" s="71">
        <v>1.0656</v>
      </c>
      <c r="G254" s="71">
        <v>0.0744</v>
      </c>
    </row>
    <row r="255" spans="1:7" ht="13.5">
      <c r="A255" s="58" t="s">
        <v>37</v>
      </c>
      <c r="B255" s="59">
        <v>86</v>
      </c>
      <c r="C255" s="59">
        <v>87</v>
      </c>
      <c r="D255" s="61">
        <v>97</v>
      </c>
      <c r="E255" s="73">
        <v>104</v>
      </c>
      <c r="F255" s="75">
        <v>1.0722</v>
      </c>
      <c r="G255" s="75">
        <v>0.2093</v>
      </c>
    </row>
    <row r="256" spans="1:7" ht="13.5">
      <c r="A256" s="58" t="s">
        <v>232</v>
      </c>
      <c r="B256" s="59">
        <v>35</v>
      </c>
      <c r="C256" s="59">
        <v>25</v>
      </c>
      <c r="D256" s="61">
        <v>25</v>
      </c>
      <c r="E256" s="73">
        <v>26</v>
      </c>
      <c r="F256" s="75">
        <v>1.04</v>
      </c>
      <c r="G256" s="75">
        <v>-0.2571</v>
      </c>
    </row>
    <row r="257" spans="1:7" ht="13.5">
      <c r="A257" s="54" t="s">
        <v>233</v>
      </c>
      <c r="B257" s="55">
        <v>4481</v>
      </c>
      <c r="C257" s="56">
        <v>5851</v>
      </c>
      <c r="D257" s="57">
        <v>5851</v>
      </c>
      <c r="E257" s="70">
        <v>5538</v>
      </c>
      <c r="F257" s="71">
        <v>0.9465</v>
      </c>
      <c r="G257" s="71">
        <v>0.2359</v>
      </c>
    </row>
    <row r="258" spans="1:7" ht="13.5">
      <c r="A258" s="58" t="s">
        <v>234</v>
      </c>
      <c r="B258" s="59">
        <v>419</v>
      </c>
      <c r="C258" s="59">
        <v>480</v>
      </c>
      <c r="D258" s="61">
        <v>480</v>
      </c>
      <c r="E258" s="73">
        <v>459</v>
      </c>
      <c r="F258" s="75">
        <v>0.9563</v>
      </c>
      <c r="G258" s="75">
        <v>0.0955</v>
      </c>
    </row>
    <row r="259" spans="1:7" ht="13.5">
      <c r="A259" s="58" t="s">
        <v>235</v>
      </c>
      <c r="B259" s="59">
        <v>4062</v>
      </c>
      <c r="C259" s="60">
        <v>5371</v>
      </c>
      <c r="D259" s="64">
        <v>5371</v>
      </c>
      <c r="E259" s="73">
        <v>5079</v>
      </c>
      <c r="F259" s="75">
        <v>0.9456</v>
      </c>
      <c r="G259" s="75">
        <v>0.2504</v>
      </c>
    </row>
    <row r="260" spans="1:7" ht="13.5">
      <c r="A260" s="54" t="s">
        <v>236</v>
      </c>
      <c r="B260" s="55">
        <v>320</v>
      </c>
      <c r="C260" s="55">
        <v>381</v>
      </c>
      <c r="D260" s="62">
        <v>381</v>
      </c>
      <c r="E260" s="70">
        <v>551</v>
      </c>
      <c r="F260" s="71">
        <v>1.4462</v>
      </c>
      <c r="G260" s="71">
        <v>0.7219</v>
      </c>
    </row>
    <row r="261" spans="1:7" ht="13.5">
      <c r="A261" s="58" t="s">
        <v>237</v>
      </c>
      <c r="B261" s="59">
        <v>320</v>
      </c>
      <c r="C261" s="59">
        <v>376</v>
      </c>
      <c r="D261" s="61">
        <v>376</v>
      </c>
      <c r="E261" s="73">
        <v>551</v>
      </c>
      <c r="F261" s="75">
        <v>1.4654</v>
      </c>
      <c r="G261" s="75">
        <v>0.7219</v>
      </c>
    </row>
    <row r="262" spans="1:7" ht="13.5">
      <c r="A262" s="58" t="s">
        <v>238</v>
      </c>
      <c r="B262" s="59"/>
      <c r="C262" s="59">
        <v>5</v>
      </c>
      <c r="D262" s="61">
        <v>5</v>
      </c>
      <c r="E262" s="73"/>
      <c r="F262" s="75">
        <v>0</v>
      </c>
      <c r="G262" s="75"/>
    </row>
    <row r="263" spans="1:7" ht="13.5">
      <c r="A263" s="54" t="s">
        <v>239</v>
      </c>
      <c r="B263" s="55">
        <v>488</v>
      </c>
      <c r="C263" s="55">
        <v>726</v>
      </c>
      <c r="D263" s="62">
        <v>726</v>
      </c>
      <c r="E263" s="70">
        <v>723</v>
      </c>
      <c r="F263" s="71">
        <v>0.9959</v>
      </c>
      <c r="G263" s="71">
        <v>0.4816</v>
      </c>
    </row>
    <row r="264" spans="1:7" ht="13.5">
      <c r="A264" s="58" t="s">
        <v>240</v>
      </c>
      <c r="B264" s="59">
        <v>488</v>
      </c>
      <c r="C264" s="59">
        <v>726</v>
      </c>
      <c r="D264" s="61">
        <v>726</v>
      </c>
      <c r="E264" s="73">
        <v>723</v>
      </c>
      <c r="F264" s="75">
        <v>0.9959</v>
      </c>
      <c r="G264" s="75">
        <v>0.4816</v>
      </c>
    </row>
    <row r="265" spans="1:7" ht="13.5">
      <c r="A265" s="54" t="s">
        <v>241</v>
      </c>
      <c r="B265" s="55">
        <v>189</v>
      </c>
      <c r="C265" s="55">
        <v>216</v>
      </c>
      <c r="D265" s="62">
        <v>216</v>
      </c>
      <c r="E265" s="70">
        <v>215</v>
      </c>
      <c r="F265" s="71">
        <v>0.9954</v>
      </c>
      <c r="G265" s="71">
        <v>0.1376</v>
      </c>
    </row>
    <row r="266" spans="1:7" ht="13.5">
      <c r="A266" s="58" t="s">
        <v>242</v>
      </c>
      <c r="B266" s="59"/>
      <c r="C266" s="59"/>
      <c r="D266" s="61"/>
      <c r="E266" s="73"/>
      <c r="F266" s="75"/>
      <c r="G266" s="75"/>
    </row>
    <row r="267" spans="1:7" ht="13.5">
      <c r="A267" s="58" t="s">
        <v>243</v>
      </c>
      <c r="B267" s="59">
        <v>189</v>
      </c>
      <c r="C267" s="59">
        <v>216</v>
      </c>
      <c r="D267" s="61">
        <v>216</v>
      </c>
      <c r="E267" s="73">
        <v>215</v>
      </c>
      <c r="F267" s="75">
        <v>0.9954</v>
      </c>
      <c r="G267" s="75">
        <v>0.1376</v>
      </c>
    </row>
    <row r="268" spans="1:7" ht="13.5">
      <c r="A268" s="63" t="s">
        <v>244</v>
      </c>
      <c r="B268" s="55">
        <v>21058</v>
      </c>
      <c r="C268" s="56">
        <v>23004</v>
      </c>
      <c r="D268" s="57">
        <v>23004</v>
      </c>
      <c r="E268" s="70">
        <v>23004</v>
      </c>
      <c r="F268" s="71">
        <v>1</v>
      </c>
      <c r="G268" s="71">
        <v>0.0924</v>
      </c>
    </row>
    <row r="269" spans="1:7" ht="13.5">
      <c r="A269" s="58" t="s">
        <v>245</v>
      </c>
      <c r="B269" s="59">
        <v>8428</v>
      </c>
      <c r="C269" s="60">
        <v>8905</v>
      </c>
      <c r="D269" s="64">
        <v>8905</v>
      </c>
      <c r="E269" s="73">
        <v>8905</v>
      </c>
      <c r="F269" s="75">
        <v>1</v>
      </c>
      <c r="G269" s="75">
        <v>0.0566</v>
      </c>
    </row>
    <row r="270" spans="1:7" ht="13.5">
      <c r="A270" s="58" t="s">
        <v>246</v>
      </c>
      <c r="B270" s="59">
        <v>12630</v>
      </c>
      <c r="C270" s="60">
        <v>14099</v>
      </c>
      <c r="D270" s="64">
        <v>14099</v>
      </c>
      <c r="E270" s="73">
        <v>14099</v>
      </c>
      <c r="F270" s="75">
        <v>1</v>
      </c>
      <c r="G270" s="75">
        <v>0.1163</v>
      </c>
    </row>
    <row r="271" spans="1:7" ht="13.5">
      <c r="A271" s="76" t="s">
        <v>247</v>
      </c>
      <c r="B271" s="55">
        <v>42</v>
      </c>
      <c r="C271" s="55">
        <v>124</v>
      </c>
      <c r="D271" s="62">
        <v>142</v>
      </c>
      <c r="E271" s="70">
        <v>282</v>
      </c>
      <c r="F271" s="71">
        <v>1.9859</v>
      </c>
      <c r="G271" s="71">
        <v>5.7143</v>
      </c>
    </row>
    <row r="272" spans="1:7" ht="13.5">
      <c r="A272" s="78" t="s">
        <v>37</v>
      </c>
      <c r="B272" s="59"/>
      <c r="C272" s="59"/>
      <c r="D272" s="61">
        <v>7</v>
      </c>
      <c r="E272" s="73">
        <v>65</v>
      </c>
      <c r="F272" s="75">
        <v>9.2857</v>
      </c>
      <c r="G272" s="75"/>
    </row>
    <row r="273" spans="1:7" ht="13.5">
      <c r="A273" s="78" t="s">
        <v>38</v>
      </c>
      <c r="B273" s="59"/>
      <c r="C273" s="59"/>
      <c r="D273" s="61"/>
      <c r="E273" s="73">
        <v>11</v>
      </c>
      <c r="F273" s="75"/>
      <c r="G273" s="75"/>
    </row>
    <row r="274" spans="1:7" ht="13.5">
      <c r="A274" s="77" t="s">
        <v>248</v>
      </c>
      <c r="B274" s="59">
        <v>42</v>
      </c>
      <c r="C274" s="59">
        <v>93</v>
      </c>
      <c r="D274" s="61">
        <v>93</v>
      </c>
      <c r="E274" s="73">
        <v>165</v>
      </c>
      <c r="F274" s="75">
        <v>1.7742</v>
      </c>
      <c r="G274" s="75">
        <v>2.9286</v>
      </c>
    </row>
    <row r="275" spans="1:7" ht="13.5">
      <c r="A275" s="77" t="s">
        <v>48</v>
      </c>
      <c r="B275" s="59"/>
      <c r="C275" s="59">
        <v>31</v>
      </c>
      <c r="D275" s="61">
        <v>42</v>
      </c>
      <c r="E275" s="73">
        <v>21</v>
      </c>
      <c r="F275" s="75">
        <v>0.5</v>
      </c>
      <c r="G275" s="75"/>
    </row>
    <row r="276" spans="1:7" ht="13.5">
      <c r="A276" s="77" t="s">
        <v>249</v>
      </c>
      <c r="B276" s="59"/>
      <c r="C276" s="59"/>
      <c r="D276" s="59"/>
      <c r="E276" s="73">
        <v>20</v>
      </c>
      <c r="F276" s="75"/>
      <c r="G276" s="75"/>
    </row>
    <row r="277" spans="1:7" ht="13.5">
      <c r="A277" s="63" t="s">
        <v>250</v>
      </c>
      <c r="B277" s="55">
        <v>8313</v>
      </c>
      <c r="C277" s="56">
        <v>19876</v>
      </c>
      <c r="D277" s="57">
        <v>7966</v>
      </c>
      <c r="E277" s="70">
        <v>7190</v>
      </c>
      <c r="F277" s="71">
        <v>0.9026</v>
      </c>
      <c r="G277" s="71">
        <v>-0.1351</v>
      </c>
    </row>
    <row r="278" spans="1:7" ht="13.5">
      <c r="A278" s="58" t="s">
        <v>251</v>
      </c>
      <c r="B278" s="59">
        <v>8313</v>
      </c>
      <c r="C278" s="60">
        <v>19876</v>
      </c>
      <c r="D278" s="60">
        <v>7966</v>
      </c>
      <c r="E278" s="73">
        <v>7190</v>
      </c>
      <c r="F278" s="75">
        <v>0.9026</v>
      </c>
      <c r="G278" s="75">
        <v>-0.1351</v>
      </c>
    </row>
    <row r="279" spans="1:7" ht="13.5">
      <c r="A279" s="54" t="s">
        <v>252</v>
      </c>
      <c r="B279" s="55">
        <v>60701</v>
      </c>
      <c r="C279" s="56">
        <v>63710</v>
      </c>
      <c r="D279" s="57">
        <v>65352</v>
      </c>
      <c r="E279" s="70">
        <v>65566</v>
      </c>
      <c r="F279" s="71">
        <v>1.0033</v>
      </c>
      <c r="G279" s="71">
        <v>0.0801</v>
      </c>
    </row>
    <row r="280" spans="1:7" ht="13.5">
      <c r="A280" s="54" t="s">
        <v>253</v>
      </c>
      <c r="B280" s="55">
        <v>1010</v>
      </c>
      <c r="C280" s="56">
        <v>1219</v>
      </c>
      <c r="D280" s="57">
        <v>1412</v>
      </c>
      <c r="E280" s="70">
        <v>1318</v>
      </c>
      <c r="F280" s="71">
        <v>0.9334</v>
      </c>
      <c r="G280" s="71">
        <v>0.305</v>
      </c>
    </row>
    <row r="281" spans="1:7" ht="13.5">
      <c r="A281" s="58" t="s">
        <v>37</v>
      </c>
      <c r="B281" s="59">
        <v>658</v>
      </c>
      <c r="C281" s="59">
        <v>713</v>
      </c>
      <c r="D281" s="61">
        <v>879</v>
      </c>
      <c r="E281" s="73">
        <v>805</v>
      </c>
      <c r="F281" s="75">
        <v>0.9158</v>
      </c>
      <c r="G281" s="75">
        <v>0.2234</v>
      </c>
    </row>
    <row r="282" spans="1:7" ht="13.5">
      <c r="A282" s="58" t="s">
        <v>254</v>
      </c>
      <c r="B282" s="59">
        <v>352</v>
      </c>
      <c r="C282" s="59">
        <v>506</v>
      </c>
      <c r="D282" s="61">
        <v>533</v>
      </c>
      <c r="E282" s="73">
        <v>513</v>
      </c>
      <c r="F282" s="75">
        <v>0.9625</v>
      </c>
      <c r="G282" s="75">
        <v>0.4574</v>
      </c>
    </row>
    <row r="283" spans="1:7" ht="13.5">
      <c r="A283" s="54" t="s">
        <v>255</v>
      </c>
      <c r="B283" s="55">
        <v>1331</v>
      </c>
      <c r="C283" s="56">
        <v>2454</v>
      </c>
      <c r="D283" s="57">
        <v>2453</v>
      </c>
      <c r="E283" s="70">
        <v>2506</v>
      </c>
      <c r="F283" s="71">
        <v>1.0216</v>
      </c>
      <c r="G283" s="71">
        <v>0.8828</v>
      </c>
    </row>
    <row r="284" spans="1:7" ht="13.5">
      <c r="A284" s="58" t="s">
        <v>256</v>
      </c>
      <c r="B284" s="59">
        <v>1331</v>
      </c>
      <c r="C284" s="60">
        <v>2454</v>
      </c>
      <c r="D284" s="64">
        <v>2453</v>
      </c>
      <c r="E284" s="73">
        <v>2506</v>
      </c>
      <c r="F284" s="75">
        <v>1.0216</v>
      </c>
      <c r="G284" s="75">
        <v>0.8828</v>
      </c>
    </row>
    <row r="285" spans="1:7" ht="13.5">
      <c r="A285" s="54" t="s">
        <v>257</v>
      </c>
      <c r="B285" s="55">
        <v>5848</v>
      </c>
      <c r="C285" s="56">
        <v>5592</v>
      </c>
      <c r="D285" s="57">
        <v>6810</v>
      </c>
      <c r="E285" s="70">
        <v>7065</v>
      </c>
      <c r="F285" s="71">
        <v>1.0374</v>
      </c>
      <c r="G285" s="71">
        <v>0.2081</v>
      </c>
    </row>
    <row r="286" spans="1:7" ht="13.5">
      <c r="A286" s="58" t="s">
        <v>258</v>
      </c>
      <c r="B286" s="59">
        <v>2147</v>
      </c>
      <c r="C286" s="60">
        <v>2150</v>
      </c>
      <c r="D286" s="64">
        <v>2150</v>
      </c>
      <c r="E286" s="73">
        <v>2683</v>
      </c>
      <c r="F286" s="75">
        <v>1.2479</v>
      </c>
      <c r="G286" s="75">
        <v>0.2497</v>
      </c>
    </row>
    <row r="287" spans="1:7" ht="13.5">
      <c r="A287" s="58" t="s">
        <v>259</v>
      </c>
      <c r="B287" s="59">
        <v>3649</v>
      </c>
      <c r="C287" s="60">
        <v>3442</v>
      </c>
      <c r="D287" s="64">
        <v>4660</v>
      </c>
      <c r="E287" s="73">
        <v>4379</v>
      </c>
      <c r="F287" s="75">
        <v>0.9397</v>
      </c>
      <c r="G287" s="75">
        <v>0.2001</v>
      </c>
    </row>
    <row r="288" spans="1:7" ht="13.5">
      <c r="A288" s="58" t="s">
        <v>260</v>
      </c>
      <c r="B288" s="59">
        <v>52</v>
      </c>
      <c r="C288" s="59"/>
      <c r="D288" s="61"/>
      <c r="E288" s="73">
        <v>3</v>
      </c>
      <c r="F288" s="75"/>
      <c r="G288" s="75">
        <v>-0.9423</v>
      </c>
    </row>
    <row r="289" spans="1:7" ht="13.5">
      <c r="A289" s="54" t="s">
        <v>261</v>
      </c>
      <c r="B289" s="55">
        <v>3394</v>
      </c>
      <c r="C289" s="56">
        <v>3827</v>
      </c>
      <c r="D289" s="57">
        <v>3875</v>
      </c>
      <c r="E289" s="70">
        <v>4360</v>
      </c>
      <c r="F289" s="71">
        <v>1.1252</v>
      </c>
      <c r="G289" s="71">
        <v>0.2846</v>
      </c>
    </row>
    <row r="290" spans="1:7" ht="13.5">
      <c r="A290" s="58" t="s">
        <v>262</v>
      </c>
      <c r="B290" s="59">
        <v>18</v>
      </c>
      <c r="C290" s="59">
        <v>15</v>
      </c>
      <c r="D290" s="61">
        <v>15</v>
      </c>
      <c r="E290" s="73">
        <v>15</v>
      </c>
      <c r="F290" s="75">
        <v>1</v>
      </c>
      <c r="G290" s="75">
        <v>-0.1667</v>
      </c>
    </row>
    <row r="291" spans="1:7" ht="13.5">
      <c r="A291" s="58" t="s">
        <v>263</v>
      </c>
      <c r="B291" s="59">
        <v>2170</v>
      </c>
      <c r="C291" s="60">
        <v>2399</v>
      </c>
      <c r="D291" s="64">
        <v>2399</v>
      </c>
      <c r="E291" s="73">
        <v>2369</v>
      </c>
      <c r="F291" s="75">
        <v>0.9875</v>
      </c>
      <c r="G291" s="75">
        <v>0.0917</v>
      </c>
    </row>
    <row r="292" spans="1:7" ht="13.5">
      <c r="A292" s="58" t="s">
        <v>264</v>
      </c>
      <c r="B292" s="59">
        <v>552</v>
      </c>
      <c r="C292" s="59">
        <v>686</v>
      </c>
      <c r="D292" s="61">
        <v>686</v>
      </c>
      <c r="E292" s="73">
        <v>655</v>
      </c>
      <c r="F292" s="75">
        <v>0.9548</v>
      </c>
      <c r="G292" s="75">
        <v>0.1866</v>
      </c>
    </row>
    <row r="293" spans="1:7" ht="13.5">
      <c r="A293" s="58" t="s">
        <v>265</v>
      </c>
      <c r="B293" s="59">
        <v>22</v>
      </c>
      <c r="C293" s="59">
        <v>1</v>
      </c>
      <c r="D293" s="61">
        <v>1</v>
      </c>
      <c r="E293" s="73">
        <v>1</v>
      </c>
      <c r="F293" s="75">
        <v>1</v>
      </c>
      <c r="G293" s="75">
        <v>-0.9545</v>
      </c>
    </row>
    <row r="294" spans="1:7" ht="13.5">
      <c r="A294" s="58" t="s">
        <v>266</v>
      </c>
      <c r="B294" s="59">
        <v>632</v>
      </c>
      <c r="C294" s="59">
        <v>726</v>
      </c>
      <c r="D294" s="61">
        <v>774</v>
      </c>
      <c r="E294" s="73">
        <v>1320</v>
      </c>
      <c r="F294" s="75">
        <v>1.7054</v>
      </c>
      <c r="G294" s="75">
        <v>1.0886</v>
      </c>
    </row>
    <row r="295" spans="1:7" ht="13.5">
      <c r="A295" s="54" t="s">
        <v>267</v>
      </c>
      <c r="B295" s="55">
        <v>53</v>
      </c>
      <c r="C295" s="55">
        <v>80</v>
      </c>
      <c r="D295" s="62">
        <v>80</v>
      </c>
      <c r="E295" s="70">
        <v>70</v>
      </c>
      <c r="F295" s="71">
        <v>0.875</v>
      </c>
      <c r="G295" s="71">
        <v>0.3208</v>
      </c>
    </row>
    <row r="296" spans="1:7" ht="13.5">
      <c r="A296" s="58" t="s">
        <v>268</v>
      </c>
      <c r="B296" s="59">
        <v>53</v>
      </c>
      <c r="C296" s="59">
        <v>80</v>
      </c>
      <c r="D296" s="61">
        <v>80</v>
      </c>
      <c r="E296" s="73">
        <v>70</v>
      </c>
      <c r="F296" s="75">
        <v>0.875</v>
      </c>
      <c r="G296" s="75">
        <v>0.3208</v>
      </c>
    </row>
    <row r="297" spans="1:7" ht="13.5">
      <c r="A297" s="54" t="s">
        <v>269</v>
      </c>
      <c r="B297" s="55">
        <v>1740</v>
      </c>
      <c r="C297" s="56">
        <v>1612</v>
      </c>
      <c r="D297" s="57">
        <v>1695</v>
      </c>
      <c r="E297" s="70">
        <v>1590</v>
      </c>
      <c r="F297" s="71">
        <v>0.9381</v>
      </c>
      <c r="G297" s="71">
        <v>-0.0862</v>
      </c>
    </row>
    <row r="298" spans="1:7" ht="13.5">
      <c r="A298" s="58" t="s">
        <v>270</v>
      </c>
      <c r="B298" s="59">
        <v>442</v>
      </c>
      <c r="C298" s="59">
        <v>417</v>
      </c>
      <c r="D298" s="61">
        <v>417</v>
      </c>
      <c r="E298" s="73">
        <v>417</v>
      </c>
      <c r="F298" s="75">
        <v>1</v>
      </c>
      <c r="G298" s="75">
        <v>-0.0566</v>
      </c>
    </row>
    <row r="299" spans="1:7" ht="13.5">
      <c r="A299" s="58" t="s">
        <v>271</v>
      </c>
      <c r="B299" s="59">
        <v>1298</v>
      </c>
      <c r="C299" s="60">
        <v>1195</v>
      </c>
      <c r="D299" s="64">
        <v>1278</v>
      </c>
      <c r="E299" s="73">
        <v>1173</v>
      </c>
      <c r="F299" s="75">
        <v>0.9178</v>
      </c>
      <c r="G299" s="75">
        <v>-0.0963</v>
      </c>
    </row>
    <row r="300" spans="1:7" ht="13.5">
      <c r="A300" s="54" t="s">
        <v>272</v>
      </c>
      <c r="B300" s="55">
        <v>9252</v>
      </c>
      <c r="C300" s="56">
        <v>11678</v>
      </c>
      <c r="D300" s="57">
        <v>11764</v>
      </c>
      <c r="E300" s="70">
        <v>11204</v>
      </c>
      <c r="F300" s="71">
        <v>0.9524</v>
      </c>
      <c r="G300" s="71">
        <v>0.211</v>
      </c>
    </row>
    <row r="301" spans="1:7" ht="13.5">
      <c r="A301" s="58" t="s">
        <v>273</v>
      </c>
      <c r="B301" s="59">
        <v>3524</v>
      </c>
      <c r="C301" s="60">
        <v>5751</v>
      </c>
      <c r="D301" s="64">
        <v>5729</v>
      </c>
      <c r="E301" s="73">
        <v>5590</v>
      </c>
      <c r="F301" s="75">
        <v>0.9757</v>
      </c>
      <c r="G301" s="75">
        <v>0.5863</v>
      </c>
    </row>
    <row r="302" spans="1:7" ht="13.5">
      <c r="A302" s="58" t="s">
        <v>274</v>
      </c>
      <c r="B302" s="59">
        <v>5728</v>
      </c>
      <c r="C302" s="60">
        <v>5927</v>
      </c>
      <c r="D302" s="64">
        <v>6035</v>
      </c>
      <c r="E302" s="73">
        <v>5614</v>
      </c>
      <c r="F302" s="75">
        <v>0.9302</v>
      </c>
      <c r="G302" s="75">
        <v>-0.0199</v>
      </c>
    </row>
    <row r="303" spans="1:7" ht="13.5">
      <c r="A303" s="63" t="s">
        <v>275</v>
      </c>
      <c r="B303" s="55">
        <v>33708</v>
      </c>
      <c r="C303" s="56">
        <v>33103</v>
      </c>
      <c r="D303" s="57">
        <v>33103</v>
      </c>
      <c r="E303" s="70">
        <v>33103</v>
      </c>
      <c r="F303" s="71">
        <v>1</v>
      </c>
      <c r="G303" s="71">
        <v>-0.0179</v>
      </c>
    </row>
    <row r="304" spans="1:7" ht="13.5">
      <c r="A304" s="58" t="s">
        <v>276</v>
      </c>
      <c r="B304" s="59">
        <v>33483</v>
      </c>
      <c r="C304" s="60">
        <v>33103</v>
      </c>
      <c r="D304" s="64">
        <v>33103</v>
      </c>
      <c r="E304" s="73">
        <v>33103</v>
      </c>
      <c r="F304" s="75">
        <v>1</v>
      </c>
      <c r="G304" s="75">
        <v>-0.0113</v>
      </c>
    </row>
    <row r="305" spans="1:7" ht="13.5">
      <c r="A305" s="58" t="s">
        <v>277</v>
      </c>
      <c r="B305" s="59">
        <v>225</v>
      </c>
      <c r="C305" s="59"/>
      <c r="D305" s="61"/>
      <c r="E305" s="73"/>
      <c r="F305" s="75"/>
      <c r="G305" s="75">
        <v>-1</v>
      </c>
    </row>
    <row r="306" spans="1:7" ht="13.5">
      <c r="A306" s="54" t="s">
        <v>278</v>
      </c>
      <c r="B306" s="55">
        <v>3000</v>
      </c>
      <c r="C306" s="56">
        <v>2987</v>
      </c>
      <c r="D306" s="57">
        <v>2987</v>
      </c>
      <c r="E306" s="70">
        <v>2987</v>
      </c>
      <c r="F306" s="71">
        <v>1</v>
      </c>
      <c r="G306" s="71">
        <v>-0.0043</v>
      </c>
    </row>
    <row r="307" spans="1:7" ht="13.5">
      <c r="A307" s="58" t="s">
        <v>279</v>
      </c>
      <c r="B307" s="59">
        <v>3000</v>
      </c>
      <c r="C307" s="60">
        <v>2984</v>
      </c>
      <c r="D307" s="64">
        <v>2984</v>
      </c>
      <c r="E307" s="73">
        <v>2984</v>
      </c>
      <c r="F307" s="75">
        <v>1</v>
      </c>
      <c r="G307" s="75">
        <v>-0.0053</v>
      </c>
    </row>
    <row r="308" spans="1:7" ht="13.5">
      <c r="A308" s="58" t="s">
        <v>280</v>
      </c>
      <c r="B308" s="59"/>
      <c r="C308" s="59">
        <v>3</v>
      </c>
      <c r="D308" s="61">
        <v>3</v>
      </c>
      <c r="E308" s="73">
        <v>3</v>
      </c>
      <c r="F308" s="75">
        <v>1</v>
      </c>
      <c r="G308" s="75"/>
    </row>
    <row r="309" spans="1:7" ht="13.5">
      <c r="A309" s="54" t="s">
        <v>281</v>
      </c>
      <c r="B309" s="55">
        <v>110</v>
      </c>
      <c r="C309" s="55">
        <v>315</v>
      </c>
      <c r="D309" s="62">
        <v>315</v>
      </c>
      <c r="E309" s="70">
        <v>300</v>
      </c>
      <c r="F309" s="71">
        <v>0.9524</v>
      </c>
      <c r="G309" s="71">
        <v>1.7273</v>
      </c>
    </row>
    <row r="310" spans="1:7" ht="13.5">
      <c r="A310" s="58" t="s">
        <v>282</v>
      </c>
      <c r="B310" s="59">
        <v>110</v>
      </c>
      <c r="C310" s="59">
        <v>315</v>
      </c>
      <c r="D310" s="61">
        <v>315</v>
      </c>
      <c r="E310" s="73">
        <v>296</v>
      </c>
      <c r="F310" s="75">
        <v>0.9397</v>
      </c>
      <c r="G310" s="75">
        <v>1.6909</v>
      </c>
    </row>
    <row r="311" spans="1:7" ht="13.5">
      <c r="A311" s="65" t="s">
        <v>280</v>
      </c>
      <c r="B311" s="59"/>
      <c r="C311" s="59"/>
      <c r="D311" s="61"/>
      <c r="E311" s="73">
        <v>3</v>
      </c>
      <c r="F311" s="75"/>
      <c r="G311" s="75"/>
    </row>
    <row r="312" spans="1:7" ht="13.5">
      <c r="A312" s="54" t="s">
        <v>283</v>
      </c>
      <c r="B312" s="55"/>
      <c r="C312" s="55"/>
      <c r="D312" s="62">
        <v>7</v>
      </c>
      <c r="E312" s="70">
        <v>169</v>
      </c>
      <c r="F312" s="71">
        <v>24.1429</v>
      </c>
      <c r="G312" s="75"/>
    </row>
    <row r="313" spans="1:7" ht="13.5">
      <c r="A313" s="65" t="s">
        <v>37</v>
      </c>
      <c r="B313" s="59"/>
      <c r="C313" s="59"/>
      <c r="D313" s="61">
        <v>7</v>
      </c>
      <c r="E313" s="73">
        <v>93</v>
      </c>
      <c r="F313" s="75">
        <v>13.2857</v>
      </c>
      <c r="G313" s="75"/>
    </row>
    <row r="314" spans="1:7" ht="13.5">
      <c r="A314" s="65" t="s">
        <v>38</v>
      </c>
      <c r="B314" s="59"/>
      <c r="C314" s="59"/>
      <c r="D314" s="59"/>
      <c r="E314" s="73">
        <v>54</v>
      </c>
      <c r="F314" s="75"/>
      <c r="G314" s="75"/>
    </row>
    <row r="315" spans="1:7" ht="13.5">
      <c r="A315" s="65" t="s">
        <v>48</v>
      </c>
      <c r="B315" s="59"/>
      <c r="C315" s="59"/>
      <c r="D315" s="59"/>
      <c r="E315" s="73">
        <v>22</v>
      </c>
      <c r="F315" s="75"/>
      <c r="G315" s="75"/>
    </row>
    <row r="316" spans="1:7" ht="13.5">
      <c r="A316" s="54" t="s">
        <v>284</v>
      </c>
      <c r="B316" s="55">
        <v>214</v>
      </c>
      <c r="C316" s="55">
        <v>164</v>
      </c>
      <c r="D316" s="62">
        <v>172</v>
      </c>
      <c r="E316" s="70">
        <v>188</v>
      </c>
      <c r="F316" s="71">
        <v>1.093</v>
      </c>
      <c r="G316" s="71">
        <v>-0.1215</v>
      </c>
    </row>
    <row r="317" spans="1:7" ht="13.5">
      <c r="A317" s="58" t="s">
        <v>285</v>
      </c>
      <c r="B317" s="59">
        <v>214</v>
      </c>
      <c r="C317" s="59">
        <v>164</v>
      </c>
      <c r="D317" s="61">
        <v>172</v>
      </c>
      <c r="E317" s="73">
        <v>188</v>
      </c>
      <c r="F317" s="75">
        <v>1.093</v>
      </c>
      <c r="G317" s="75">
        <v>-0.1215</v>
      </c>
    </row>
    <row r="318" spans="1:7" ht="13.5">
      <c r="A318" s="63" t="s">
        <v>286</v>
      </c>
      <c r="B318" s="55">
        <v>621</v>
      </c>
      <c r="C318" s="55">
        <v>679</v>
      </c>
      <c r="D318" s="62">
        <v>679</v>
      </c>
      <c r="E318" s="70">
        <v>706</v>
      </c>
      <c r="F318" s="71">
        <v>1.0398</v>
      </c>
      <c r="G318" s="71">
        <v>0.1369</v>
      </c>
    </row>
    <row r="319" spans="1:7" ht="13.5">
      <c r="A319" s="58" t="s">
        <v>286</v>
      </c>
      <c r="B319" s="59">
        <v>621</v>
      </c>
      <c r="C319" s="59">
        <v>679</v>
      </c>
      <c r="D319" s="61">
        <v>679</v>
      </c>
      <c r="E319" s="73">
        <v>706</v>
      </c>
      <c r="F319" s="75">
        <v>1.0398</v>
      </c>
      <c r="G319" s="75">
        <v>0.1369</v>
      </c>
    </row>
    <row r="320" spans="1:7" ht="13.5">
      <c r="A320" s="54" t="s">
        <v>287</v>
      </c>
      <c r="B320" s="55">
        <v>8700</v>
      </c>
      <c r="C320" s="56">
        <v>7559</v>
      </c>
      <c r="D320" s="57">
        <v>7559</v>
      </c>
      <c r="E320" s="70">
        <v>10309</v>
      </c>
      <c r="F320" s="71">
        <v>1.3638</v>
      </c>
      <c r="G320" s="71">
        <v>0.1849</v>
      </c>
    </row>
    <row r="321" spans="1:7" ht="13.5">
      <c r="A321" s="54" t="s">
        <v>288</v>
      </c>
      <c r="B321" s="55">
        <v>10</v>
      </c>
      <c r="C321" s="55">
        <v>510</v>
      </c>
      <c r="D321" s="62">
        <v>510</v>
      </c>
      <c r="E321" s="70">
        <v>86</v>
      </c>
      <c r="F321" s="71">
        <v>0.1686</v>
      </c>
      <c r="G321" s="71">
        <v>7.6</v>
      </c>
    </row>
    <row r="322" spans="1:7" ht="13.5">
      <c r="A322" s="58" t="s">
        <v>289</v>
      </c>
      <c r="B322" s="59">
        <v>10</v>
      </c>
      <c r="C322" s="59">
        <v>10</v>
      </c>
      <c r="D322" s="61">
        <v>10</v>
      </c>
      <c r="E322" s="73">
        <v>10</v>
      </c>
      <c r="F322" s="75">
        <v>1</v>
      </c>
      <c r="G322" s="75">
        <v>0</v>
      </c>
    </row>
    <row r="323" spans="1:7" ht="13.5">
      <c r="A323" s="58" t="s">
        <v>290</v>
      </c>
      <c r="B323" s="59"/>
      <c r="C323" s="59">
        <v>500</v>
      </c>
      <c r="D323" s="61">
        <v>500</v>
      </c>
      <c r="E323" s="73">
        <v>76</v>
      </c>
      <c r="F323" s="75">
        <v>0.152</v>
      </c>
      <c r="G323" s="75"/>
    </row>
    <row r="324" spans="1:7" ht="13.5">
      <c r="A324" s="54" t="s">
        <v>291</v>
      </c>
      <c r="B324" s="55">
        <v>644</v>
      </c>
      <c r="C324" s="55">
        <v>640</v>
      </c>
      <c r="D324" s="62">
        <v>640</v>
      </c>
      <c r="E324" s="70">
        <v>1049</v>
      </c>
      <c r="F324" s="71">
        <v>1.6391</v>
      </c>
      <c r="G324" s="71">
        <v>0.6289</v>
      </c>
    </row>
    <row r="325" spans="1:7" ht="13.5">
      <c r="A325" s="58" t="s">
        <v>292</v>
      </c>
      <c r="B325" s="59">
        <v>500</v>
      </c>
      <c r="C325" s="59">
        <v>640</v>
      </c>
      <c r="D325" s="61">
        <v>640</v>
      </c>
      <c r="E325" s="73">
        <v>1049</v>
      </c>
      <c r="F325" s="75">
        <v>1.6391</v>
      </c>
      <c r="G325" s="75">
        <v>1.098</v>
      </c>
    </row>
    <row r="326" spans="1:7" ht="13.5">
      <c r="A326" s="58" t="s">
        <v>293</v>
      </c>
      <c r="B326" s="59">
        <v>144</v>
      </c>
      <c r="C326" s="59"/>
      <c r="D326" s="61"/>
      <c r="E326" s="73"/>
      <c r="F326" s="75"/>
      <c r="G326" s="75">
        <v>-1</v>
      </c>
    </row>
    <row r="327" spans="1:7" ht="13.5">
      <c r="A327" s="54" t="s">
        <v>294</v>
      </c>
      <c r="B327" s="55">
        <v>2430</v>
      </c>
      <c r="C327" s="55">
        <v>40</v>
      </c>
      <c r="D327" s="62">
        <v>40</v>
      </c>
      <c r="E327" s="70">
        <v>20</v>
      </c>
      <c r="F327" s="71">
        <v>0.5</v>
      </c>
      <c r="G327" s="71">
        <v>-0.9918</v>
      </c>
    </row>
    <row r="328" spans="1:7" ht="13.5">
      <c r="A328" s="58" t="s">
        <v>295</v>
      </c>
      <c r="B328" s="59">
        <v>20</v>
      </c>
      <c r="C328" s="59">
        <v>20</v>
      </c>
      <c r="D328" s="61">
        <v>20</v>
      </c>
      <c r="E328" s="73">
        <v>20</v>
      </c>
      <c r="F328" s="75">
        <v>1</v>
      </c>
      <c r="G328" s="75">
        <v>0</v>
      </c>
    </row>
    <row r="329" spans="1:7" ht="13.5">
      <c r="A329" s="58" t="s">
        <v>296</v>
      </c>
      <c r="B329" s="59">
        <v>2400</v>
      </c>
      <c r="C329" s="59"/>
      <c r="D329" s="61"/>
      <c r="E329" s="73"/>
      <c r="F329" s="75"/>
      <c r="G329" s="75">
        <v>-1</v>
      </c>
    </row>
    <row r="330" spans="1:7" ht="13.5">
      <c r="A330" s="58" t="s">
        <v>297</v>
      </c>
      <c r="B330" s="59">
        <v>10</v>
      </c>
      <c r="C330" s="59">
        <v>20</v>
      </c>
      <c r="D330" s="61">
        <v>20</v>
      </c>
      <c r="E330" s="73"/>
      <c r="F330" s="75">
        <v>0</v>
      </c>
      <c r="G330" s="75">
        <v>-1</v>
      </c>
    </row>
    <row r="331" spans="1:7" ht="13.5">
      <c r="A331" s="54" t="s">
        <v>298</v>
      </c>
      <c r="B331" s="55">
        <v>133</v>
      </c>
      <c r="C331" s="55">
        <v>158</v>
      </c>
      <c r="D331" s="62">
        <v>158</v>
      </c>
      <c r="E331" s="70">
        <v>259</v>
      </c>
      <c r="F331" s="71">
        <v>1.6392</v>
      </c>
      <c r="G331" s="71">
        <v>0.9474</v>
      </c>
    </row>
    <row r="332" spans="1:7" ht="13.5">
      <c r="A332" s="58" t="s">
        <v>299</v>
      </c>
      <c r="B332" s="59">
        <v>133</v>
      </c>
      <c r="C332" s="59">
        <v>158</v>
      </c>
      <c r="D332" s="61">
        <v>158</v>
      </c>
      <c r="E332" s="73">
        <v>259</v>
      </c>
      <c r="F332" s="75">
        <v>1.6392</v>
      </c>
      <c r="G332" s="75">
        <v>0.9474</v>
      </c>
    </row>
    <row r="333" spans="1:7" ht="13.5">
      <c r="A333" s="54" t="s">
        <v>300</v>
      </c>
      <c r="B333" s="55">
        <v>136</v>
      </c>
      <c r="C333" s="55">
        <v>70</v>
      </c>
      <c r="D333" s="62">
        <v>70</v>
      </c>
      <c r="E333" s="70">
        <v>70</v>
      </c>
      <c r="F333" s="71">
        <v>1</v>
      </c>
      <c r="G333" s="71">
        <v>-0.4853</v>
      </c>
    </row>
    <row r="334" spans="1:7" ht="13.5">
      <c r="A334" s="58" t="s">
        <v>301</v>
      </c>
      <c r="B334" s="59">
        <v>20</v>
      </c>
      <c r="C334" s="59">
        <v>20</v>
      </c>
      <c r="D334" s="61">
        <v>20</v>
      </c>
      <c r="E334" s="73">
        <v>20</v>
      </c>
      <c r="F334" s="75">
        <v>1</v>
      </c>
      <c r="G334" s="75">
        <v>0</v>
      </c>
    </row>
    <row r="335" spans="1:7" ht="13.5">
      <c r="A335" s="58" t="s">
        <v>302</v>
      </c>
      <c r="B335" s="59">
        <v>116</v>
      </c>
      <c r="C335" s="59">
        <v>50</v>
      </c>
      <c r="D335" s="61">
        <v>50</v>
      </c>
      <c r="E335" s="73">
        <v>50</v>
      </c>
      <c r="F335" s="75">
        <v>1</v>
      </c>
      <c r="G335" s="75">
        <v>-0.569</v>
      </c>
    </row>
    <row r="336" spans="1:7" ht="13.5">
      <c r="A336" s="54" t="s">
        <v>303</v>
      </c>
      <c r="B336" s="55">
        <v>40</v>
      </c>
      <c r="C336" s="55">
        <v>0</v>
      </c>
      <c r="D336" s="55"/>
      <c r="E336" s="70">
        <v>23</v>
      </c>
      <c r="F336" s="71"/>
      <c r="G336" s="71">
        <v>-0.425</v>
      </c>
    </row>
    <row r="337" spans="1:7" ht="13.5">
      <c r="A337" s="58" t="s">
        <v>304</v>
      </c>
      <c r="B337" s="59">
        <v>40</v>
      </c>
      <c r="C337" s="59"/>
      <c r="D337" s="59"/>
      <c r="E337" s="73">
        <v>23</v>
      </c>
      <c r="F337" s="75"/>
      <c r="G337" s="75">
        <v>-0.425</v>
      </c>
    </row>
    <row r="338" spans="1:7" ht="13.5">
      <c r="A338" s="54" t="s">
        <v>305</v>
      </c>
      <c r="B338" s="55"/>
      <c r="C338" s="55"/>
      <c r="D338" s="55"/>
      <c r="E338" s="70">
        <v>13</v>
      </c>
      <c r="F338" s="75"/>
      <c r="G338" s="75"/>
    </row>
    <row r="339" spans="1:7" ht="13.5">
      <c r="A339" s="65" t="s">
        <v>306</v>
      </c>
      <c r="B339" s="59"/>
      <c r="C339" s="59"/>
      <c r="D339" s="59"/>
      <c r="E339" s="73">
        <v>13</v>
      </c>
      <c r="F339" s="75"/>
      <c r="G339" s="75"/>
    </row>
    <row r="340" spans="1:7" ht="13.5">
      <c r="A340" s="54" t="s">
        <v>307</v>
      </c>
      <c r="B340" s="55">
        <v>5307</v>
      </c>
      <c r="C340" s="56">
        <v>6141</v>
      </c>
      <c r="D340" s="57">
        <v>6141</v>
      </c>
      <c r="E340" s="70">
        <v>8789</v>
      </c>
      <c r="F340" s="71">
        <v>1.4312</v>
      </c>
      <c r="G340" s="71">
        <v>0.6561</v>
      </c>
    </row>
    <row r="341" spans="1:7" ht="13.5">
      <c r="A341" s="58" t="s">
        <v>308</v>
      </c>
      <c r="B341" s="59">
        <v>5307</v>
      </c>
      <c r="C341" s="60">
        <v>6141</v>
      </c>
      <c r="D341" s="64">
        <v>6141</v>
      </c>
      <c r="E341" s="73">
        <v>8789</v>
      </c>
      <c r="F341" s="75">
        <v>1.4312</v>
      </c>
      <c r="G341" s="75">
        <v>0.6561</v>
      </c>
    </row>
    <row r="342" spans="1:7" ht="13.5">
      <c r="A342" s="54" t="s">
        <v>309</v>
      </c>
      <c r="B342" s="55">
        <v>45111</v>
      </c>
      <c r="C342" s="56">
        <v>43736</v>
      </c>
      <c r="D342" s="57">
        <v>75212</v>
      </c>
      <c r="E342" s="70">
        <v>73121</v>
      </c>
      <c r="F342" s="71">
        <v>0.9722</v>
      </c>
      <c r="G342" s="71">
        <v>0.6209</v>
      </c>
    </row>
    <row r="343" spans="1:7" ht="13.5">
      <c r="A343" s="54" t="s">
        <v>310</v>
      </c>
      <c r="B343" s="55">
        <v>5362</v>
      </c>
      <c r="C343" s="56">
        <v>4923</v>
      </c>
      <c r="D343" s="57">
        <v>5133</v>
      </c>
      <c r="E343" s="70">
        <v>4865</v>
      </c>
      <c r="F343" s="71">
        <v>0.9478</v>
      </c>
      <c r="G343" s="71">
        <v>-0.0927</v>
      </c>
    </row>
    <row r="344" spans="1:7" ht="13.5">
      <c r="A344" s="58" t="s">
        <v>37</v>
      </c>
      <c r="B344" s="59">
        <v>2951</v>
      </c>
      <c r="C344" s="60">
        <v>1281</v>
      </c>
      <c r="D344" s="64">
        <v>1352</v>
      </c>
      <c r="E344" s="73">
        <v>1369</v>
      </c>
      <c r="F344" s="75">
        <v>1.0126</v>
      </c>
      <c r="G344" s="75">
        <v>-0.5361</v>
      </c>
    </row>
    <row r="345" spans="1:7" ht="13.5">
      <c r="A345" s="58" t="s">
        <v>38</v>
      </c>
      <c r="B345" s="59">
        <v>42</v>
      </c>
      <c r="C345" s="59">
        <v>15</v>
      </c>
      <c r="D345" s="61">
        <v>15</v>
      </c>
      <c r="E345" s="73">
        <v>15</v>
      </c>
      <c r="F345" s="75">
        <v>1</v>
      </c>
      <c r="G345" s="75">
        <v>-0.6429</v>
      </c>
    </row>
    <row r="346" spans="1:7" ht="13.5">
      <c r="A346" s="58" t="s">
        <v>311</v>
      </c>
      <c r="B346" s="59">
        <v>669</v>
      </c>
      <c r="C346" s="59">
        <v>143</v>
      </c>
      <c r="D346" s="61">
        <v>143</v>
      </c>
      <c r="E346" s="73">
        <v>169</v>
      </c>
      <c r="F346" s="75">
        <v>1.1818</v>
      </c>
      <c r="G346" s="75">
        <v>-0.7474</v>
      </c>
    </row>
    <row r="347" spans="1:7" ht="13.5">
      <c r="A347" s="58" t="s">
        <v>312</v>
      </c>
      <c r="B347" s="59">
        <v>52</v>
      </c>
      <c r="C347" s="59">
        <v>747</v>
      </c>
      <c r="D347" s="61">
        <v>757</v>
      </c>
      <c r="E347" s="73">
        <v>58</v>
      </c>
      <c r="F347" s="75">
        <v>0.0766</v>
      </c>
      <c r="G347" s="75">
        <v>0.1154</v>
      </c>
    </row>
    <row r="348" spans="1:7" ht="13.5">
      <c r="A348" s="58" t="s">
        <v>313</v>
      </c>
      <c r="B348" s="59">
        <v>1648</v>
      </c>
      <c r="C348" s="60">
        <v>2737</v>
      </c>
      <c r="D348" s="64">
        <v>2866</v>
      </c>
      <c r="E348" s="73">
        <v>3254</v>
      </c>
      <c r="F348" s="75">
        <v>1.1354</v>
      </c>
      <c r="G348" s="75">
        <v>0.9745</v>
      </c>
    </row>
    <row r="349" spans="1:7" ht="13.5">
      <c r="A349" s="63" t="s">
        <v>314</v>
      </c>
      <c r="B349" s="55">
        <v>3409</v>
      </c>
      <c r="C349" s="56">
        <v>1277</v>
      </c>
      <c r="D349" s="57">
        <v>1372</v>
      </c>
      <c r="E349" s="70">
        <v>1336</v>
      </c>
      <c r="F349" s="71">
        <v>0.9738</v>
      </c>
      <c r="G349" s="71">
        <v>-0.6081</v>
      </c>
    </row>
    <row r="350" spans="1:7" ht="13.5">
      <c r="A350" s="58" t="s">
        <v>315</v>
      </c>
      <c r="B350" s="59">
        <v>3409</v>
      </c>
      <c r="C350" s="60">
        <v>1277</v>
      </c>
      <c r="D350" s="64">
        <v>1372</v>
      </c>
      <c r="E350" s="73">
        <v>1336</v>
      </c>
      <c r="F350" s="75">
        <v>0.9738</v>
      </c>
      <c r="G350" s="75">
        <v>-0.6081</v>
      </c>
    </row>
    <row r="351" spans="1:7" ht="13.5">
      <c r="A351" s="54" t="s">
        <v>316</v>
      </c>
      <c r="B351" s="55">
        <v>66</v>
      </c>
      <c r="C351" s="55">
        <v>0</v>
      </c>
      <c r="D351" s="62"/>
      <c r="E351" s="70">
        <v>72</v>
      </c>
      <c r="F351" s="71"/>
      <c r="G351" s="71">
        <v>0.0909</v>
      </c>
    </row>
    <row r="352" spans="1:7" ht="13.5">
      <c r="A352" s="58" t="s">
        <v>317</v>
      </c>
      <c r="B352" s="59">
        <v>66</v>
      </c>
      <c r="C352" s="59"/>
      <c r="D352" s="61"/>
      <c r="E352" s="73">
        <v>72</v>
      </c>
      <c r="F352" s="75"/>
      <c r="G352" s="75">
        <v>0.0909</v>
      </c>
    </row>
    <row r="353" spans="1:7" ht="13.5">
      <c r="A353" s="54" t="s">
        <v>318</v>
      </c>
      <c r="B353" s="55">
        <v>8194</v>
      </c>
      <c r="C353" s="56">
        <v>17794</v>
      </c>
      <c r="D353" s="57">
        <v>17993</v>
      </c>
      <c r="E353" s="70">
        <v>12530</v>
      </c>
      <c r="F353" s="71">
        <v>0.6964</v>
      </c>
      <c r="G353" s="71">
        <v>0.5292</v>
      </c>
    </row>
    <row r="354" spans="1:7" ht="13.5">
      <c r="A354" s="58" t="s">
        <v>319</v>
      </c>
      <c r="B354" s="59">
        <v>8194</v>
      </c>
      <c r="C354" s="60">
        <v>17794</v>
      </c>
      <c r="D354" s="64">
        <v>17993</v>
      </c>
      <c r="E354" s="73">
        <v>12530</v>
      </c>
      <c r="F354" s="75">
        <v>0.6964</v>
      </c>
      <c r="G354" s="75">
        <v>0.5292</v>
      </c>
    </row>
    <row r="355" spans="1:7" ht="13.5">
      <c r="A355" s="63" t="s">
        <v>320</v>
      </c>
      <c r="B355" s="55">
        <v>188</v>
      </c>
      <c r="C355" s="55">
        <v>161</v>
      </c>
      <c r="D355" s="62">
        <v>133</v>
      </c>
      <c r="E355" s="70">
        <v>164</v>
      </c>
      <c r="F355" s="71">
        <v>1.2331</v>
      </c>
      <c r="G355" s="71">
        <v>-0.1277</v>
      </c>
    </row>
    <row r="356" spans="1:7" ht="13.5">
      <c r="A356" s="58" t="s">
        <v>321</v>
      </c>
      <c r="B356" s="59">
        <v>188</v>
      </c>
      <c r="C356" s="59">
        <v>161</v>
      </c>
      <c r="D356" s="61">
        <v>133</v>
      </c>
      <c r="E356" s="73">
        <v>164</v>
      </c>
      <c r="F356" s="75">
        <v>1.2331</v>
      </c>
      <c r="G356" s="75">
        <v>-0.1277</v>
      </c>
    </row>
    <row r="357" spans="1:7" ht="13.5">
      <c r="A357" s="54" t="s">
        <v>322</v>
      </c>
      <c r="B357" s="55">
        <v>27892</v>
      </c>
      <c r="C357" s="56">
        <v>19581</v>
      </c>
      <c r="D357" s="57">
        <v>50581</v>
      </c>
      <c r="E357" s="70">
        <v>54154</v>
      </c>
      <c r="F357" s="71">
        <v>1.0706</v>
      </c>
      <c r="G357" s="71">
        <v>0.9416</v>
      </c>
    </row>
    <row r="358" spans="1:7" ht="13.5">
      <c r="A358" s="58" t="s">
        <v>323</v>
      </c>
      <c r="B358" s="59">
        <v>27892</v>
      </c>
      <c r="C358" s="60">
        <v>19581</v>
      </c>
      <c r="D358" s="64">
        <v>50581</v>
      </c>
      <c r="E358" s="73">
        <v>54154</v>
      </c>
      <c r="F358" s="75">
        <v>1.0706</v>
      </c>
      <c r="G358" s="75">
        <v>0.9416</v>
      </c>
    </row>
    <row r="359" spans="1:7" ht="13.5">
      <c r="A359" s="54" t="s">
        <v>324</v>
      </c>
      <c r="B359" s="55">
        <v>60108</v>
      </c>
      <c r="C359" s="56">
        <v>41208</v>
      </c>
      <c r="D359" s="57">
        <v>43055</v>
      </c>
      <c r="E359" s="70">
        <v>60858</v>
      </c>
      <c r="F359" s="71">
        <v>1.4135</v>
      </c>
      <c r="G359" s="71">
        <v>0.0125</v>
      </c>
    </row>
    <row r="360" spans="1:7" ht="13.5">
      <c r="A360" s="54" t="s">
        <v>325</v>
      </c>
      <c r="B360" s="55">
        <v>13600</v>
      </c>
      <c r="C360" s="56">
        <v>16588</v>
      </c>
      <c r="D360" s="57">
        <v>17815</v>
      </c>
      <c r="E360" s="70">
        <v>20835</v>
      </c>
      <c r="F360" s="71">
        <v>1.1695</v>
      </c>
      <c r="G360" s="71">
        <v>0.532</v>
      </c>
    </row>
    <row r="361" spans="1:7" ht="13.5">
      <c r="A361" s="58" t="s">
        <v>37</v>
      </c>
      <c r="B361" s="59">
        <v>1151</v>
      </c>
      <c r="C361" s="60">
        <v>1311</v>
      </c>
      <c r="D361" s="64">
        <v>1543</v>
      </c>
      <c r="E361" s="73">
        <v>1556</v>
      </c>
      <c r="F361" s="75">
        <v>1.0084</v>
      </c>
      <c r="G361" s="75">
        <v>0.3519</v>
      </c>
    </row>
    <row r="362" spans="1:7" ht="13.5">
      <c r="A362" s="58" t="s">
        <v>48</v>
      </c>
      <c r="B362" s="59">
        <v>3832</v>
      </c>
      <c r="C362" s="60">
        <v>3679</v>
      </c>
      <c r="D362" s="64">
        <v>4683</v>
      </c>
      <c r="E362" s="73">
        <v>4641</v>
      </c>
      <c r="F362" s="75">
        <v>0.991</v>
      </c>
      <c r="G362" s="75">
        <v>0.2111</v>
      </c>
    </row>
    <row r="363" spans="1:7" ht="13.5">
      <c r="A363" s="58" t="s">
        <v>326</v>
      </c>
      <c r="B363" s="59">
        <v>40</v>
      </c>
      <c r="C363" s="59">
        <v>64</v>
      </c>
      <c r="D363" s="61">
        <v>64</v>
      </c>
      <c r="E363" s="73">
        <v>59</v>
      </c>
      <c r="F363" s="75">
        <v>0.9219</v>
      </c>
      <c r="G363" s="75">
        <v>0.475</v>
      </c>
    </row>
    <row r="364" spans="1:7" ht="13.5">
      <c r="A364" s="58" t="s">
        <v>327</v>
      </c>
      <c r="B364" s="59">
        <v>549</v>
      </c>
      <c r="C364" s="60">
        <v>2026</v>
      </c>
      <c r="D364" s="64">
        <v>2026</v>
      </c>
      <c r="E364" s="73">
        <v>2036</v>
      </c>
      <c r="F364" s="75">
        <v>1.0049</v>
      </c>
      <c r="G364" s="75">
        <v>2.7086</v>
      </c>
    </row>
    <row r="365" spans="1:7" ht="13.5">
      <c r="A365" s="58" t="s">
        <v>328</v>
      </c>
      <c r="B365" s="59">
        <v>85</v>
      </c>
      <c r="C365" s="59">
        <v>483</v>
      </c>
      <c r="D365" s="61">
        <v>483</v>
      </c>
      <c r="E365" s="73">
        <v>483</v>
      </c>
      <c r="F365" s="75">
        <v>1</v>
      </c>
      <c r="G365" s="75">
        <v>4.6824</v>
      </c>
    </row>
    <row r="366" spans="1:7" ht="13.5">
      <c r="A366" s="58" t="s">
        <v>329</v>
      </c>
      <c r="B366" s="59"/>
      <c r="C366" s="59">
        <v>15</v>
      </c>
      <c r="D366" s="61">
        <v>15</v>
      </c>
      <c r="E366" s="73">
        <v>15</v>
      </c>
      <c r="F366" s="75">
        <v>1</v>
      </c>
      <c r="G366" s="75"/>
    </row>
    <row r="367" spans="1:7" ht="13.5">
      <c r="A367" s="58" t="s">
        <v>330</v>
      </c>
      <c r="B367" s="59"/>
      <c r="C367" s="59">
        <v>15</v>
      </c>
      <c r="D367" s="61">
        <v>15</v>
      </c>
      <c r="E367" s="73">
        <v>15</v>
      </c>
      <c r="F367" s="75">
        <v>1</v>
      </c>
      <c r="G367" s="75"/>
    </row>
    <row r="368" spans="1:7" ht="13.5">
      <c r="A368" s="58" t="s">
        <v>331</v>
      </c>
      <c r="B368" s="59">
        <v>44</v>
      </c>
      <c r="C368" s="59">
        <v>83</v>
      </c>
      <c r="D368" s="61">
        <v>83</v>
      </c>
      <c r="E368" s="73">
        <v>68</v>
      </c>
      <c r="F368" s="75">
        <v>0.8193</v>
      </c>
      <c r="G368" s="75">
        <v>0.5455</v>
      </c>
    </row>
    <row r="369" spans="1:7" ht="13.5">
      <c r="A369" s="58" t="s">
        <v>332</v>
      </c>
      <c r="B369" s="59">
        <v>35</v>
      </c>
      <c r="C369" s="59">
        <v>88</v>
      </c>
      <c r="D369" s="61">
        <v>88</v>
      </c>
      <c r="E369" s="73">
        <v>28</v>
      </c>
      <c r="F369" s="75">
        <v>0.3182</v>
      </c>
      <c r="G369" s="75">
        <v>-0.2</v>
      </c>
    </row>
    <row r="370" spans="1:7" ht="13.5">
      <c r="A370" s="58" t="s">
        <v>333</v>
      </c>
      <c r="B370" s="59">
        <v>214</v>
      </c>
      <c r="C370" s="59">
        <v>824</v>
      </c>
      <c r="D370" s="61">
        <v>824</v>
      </c>
      <c r="E370" s="73">
        <v>537</v>
      </c>
      <c r="F370" s="75">
        <v>0.6517</v>
      </c>
      <c r="G370" s="75">
        <v>1.5093</v>
      </c>
    </row>
    <row r="371" spans="1:7" ht="13.5">
      <c r="A371" s="58" t="s">
        <v>334</v>
      </c>
      <c r="B371" s="59">
        <v>122</v>
      </c>
      <c r="C371" s="59">
        <v>135</v>
      </c>
      <c r="D371" s="61">
        <v>135</v>
      </c>
      <c r="E371" s="73">
        <v>135</v>
      </c>
      <c r="F371" s="75">
        <v>1</v>
      </c>
      <c r="G371" s="75">
        <v>0.1066</v>
      </c>
    </row>
    <row r="372" spans="1:7" ht="13.5">
      <c r="A372" s="58" t="s">
        <v>335</v>
      </c>
      <c r="B372" s="59">
        <v>1064</v>
      </c>
      <c r="C372" s="59">
        <v>882</v>
      </c>
      <c r="D372" s="61">
        <v>882</v>
      </c>
      <c r="E372" s="73">
        <v>420</v>
      </c>
      <c r="F372" s="75">
        <v>0.4762</v>
      </c>
      <c r="G372" s="75">
        <v>-0.6053</v>
      </c>
    </row>
    <row r="373" spans="1:7" ht="13.5">
      <c r="A373" s="58" t="s">
        <v>336</v>
      </c>
      <c r="B373" s="59">
        <v>333</v>
      </c>
      <c r="C373" s="59">
        <v>151</v>
      </c>
      <c r="D373" s="61">
        <v>151</v>
      </c>
      <c r="E373" s="73">
        <v>319</v>
      </c>
      <c r="F373" s="75">
        <v>2.1126</v>
      </c>
      <c r="G373" s="75">
        <v>-0.042</v>
      </c>
    </row>
    <row r="374" spans="1:7" ht="13.5">
      <c r="A374" s="58" t="s">
        <v>337</v>
      </c>
      <c r="B374" s="59">
        <v>282</v>
      </c>
      <c r="C374" s="59">
        <v>45</v>
      </c>
      <c r="D374" s="61">
        <v>45</v>
      </c>
      <c r="E374" s="73">
        <v>45</v>
      </c>
      <c r="F374" s="75">
        <v>1</v>
      </c>
      <c r="G374" s="75">
        <v>-0.8404</v>
      </c>
    </row>
    <row r="375" spans="1:7" ht="13.5">
      <c r="A375" s="58" t="s">
        <v>338</v>
      </c>
      <c r="B375" s="59">
        <v>114</v>
      </c>
      <c r="C375" s="59">
        <v>53</v>
      </c>
      <c r="D375" s="61">
        <v>44</v>
      </c>
      <c r="E375" s="73">
        <v>38</v>
      </c>
      <c r="F375" s="75">
        <v>0.8636</v>
      </c>
      <c r="G375" s="75">
        <v>-0.6667</v>
      </c>
    </row>
    <row r="376" spans="1:7" ht="13.5">
      <c r="A376" s="58" t="s">
        <v>339</v>
      </c>
      <c r="B376" s="59">
        <v>5735</v>
      </c>
      <c r="C376" s="60">
        <v>6734</v>
      </c>
      <c r="D376" s="64">
        <v>6734</v>
      </c>
      <c r="E376" s="73">
        <v>10440</v>
      </c>
      <c r="F376" s="75">
        <v>1.5503</v>
      </c>
      <c r="G376" s="75">
        <v>0.8204</v>
      </c>
    </row>
    <row r="377" spans="1:7" ht="13.5">
      <c r="A377" s="54" t="s">
        <v>340</v>
      </c>
      <c r="B377" s="55">
        <v>8100</v>
      </c>
      <c r="C377" s="56">
        <v>8639</v>
      </c>
      <c r="D377" s="57">
        <v>9009</v>
      </c>
      <c r="E377" s="70">
        <v>9774</v>
      </c>
      <c r="F377" s="71">
        <v>1.0849</v>
      </c>
      <c r="G377" s="71">
        <v>0.2067</v>
      </c>
    </row>
    <row r="378" spans="1:7" ht="13.5">
      <c r="A378" s="58" t="s">
        <v>37</v>
      </c>
      <c r="B378" s="59">
        <v>629</v>
      </c>
      <c r="C378" s="59">
        <v>618</v>
      </c>
      <c r="D378" s="61">
        <v>715</v>
      </c>
      <c r="E378" s="73">
        <v>799</v>
      </c>
      <c r="F378" s="75">
        <v>1.1175</v>
      </c>
      <c r="G378" s="75">
        <v>0.2703</v>
      </c>
    </row>
    <row r="379" spans="1:7" ht="13.5">
      <c r="A379" s="58" t="s">
        <v>38</v>
      </c>
      <c r="B379" s="59">
        <v>25</v>
      </c>
      <c r="C379" s="59">
        <v>2</v>
      </c>
      <c r="D379" s="61">
        <v>2</v>
      </c>
      <c r="E379" s="73">
        <v>2</v>
      </c>
      <c r="F379" s="75">
        <v>1</v>
      </c>
      <c r="G379" s="75">
        <v>-0.92</v>
      </c>
    </row>
    <row r="380" spans="1:7" ht="13.5">
      <c r="A380" s="58" t="s">
        <v>341</v>
      </c>
      <c r="B380" s="59">
        <v>1512</v>
      </c>
      <c r="C380" s="60">
        <v>1528</v>
      </c>
      <c r="D380" s="64">
        <v>1801</v>
      </c>
      <c r="E380" s="73">
        <v>1753</v>
      </c>
      <c r="F380" s="75">
        <v>0.9733</v>
      </c>
      <c r="G380" s="75">
        <v>0.1594</v>
      </c>
    </row>
    <row r="381" spans="1:7" ht="13.5">
      <c r="A381" s="58" t="s">
        <v>342</v>
      </c>
      <c r="B381" s="59">
        <v>441</v>
      </c>
      <c r="C381" s="59">
        <v>289</v>
      </c>
      <c r="D381" s="61">
        <v>289</v>
      </c>
      <c r="E381" s="73">
        <v>247</v>
      </c>
      <c r="F381" s="75">
        <v>0.8547</v>
      </c>
      <c r="G381" s="75">
        <v>-0.4399</v>
      </c>
    </row>
    <row r="382" spans="1:7" ht="13.5">
      <c r="A382" s="58" t="s">
        <v>343</v>
      </c>
      <c r="B382" s="59">
        <v>8</v>
      </c>
      <c r="C382" s="59">
        <v>13</v>
      </c>
      <c r="D382" s="61">
        <v>13</v>
      </c>
      <c r="E382" s="73">
        <v>13</v>
      </c>
      <c r="F382" s="75">
        <v>1</v>
      </c>
      <c r="G382" s="75">
        <v>0.625</v>
      </c>
    </row>
    <row r="383" spans="1:7" ht="13.5">
      <c r="A383" s="58" t="s">
        <v>344</v>
      </c>
      <c r="B383" s="59">
        <v>14</v>
      </c>
      <c r="C383" s="59">
        <v>66</v>
      </c>
      <c r="D383" s="61">
        <v>66</v>
      </c>
      <c r="E383" s="73">
        <v>57</v>
      </c>
      <c r="F383" s="75">
        <v>0.8636</v>
      </c>
      <c r="G383" s="75">
        <v>3.0714</v>
      </c>
    </row>
    <row r="384" spans="1:7" ht="13.5">
      <c r="A384" s="58" t="s">
        <v>345</v>
      </c>
      <c r="B384" s="59">
        <v>36</v>
      </c>
      <c r="C384" s="59"/>
      <c r="D384" s="61"/>
      <c r="E384" s="73"/>
      <c r="F384" s="75"/>
      <c r="G384" s="75">
        <v>-1</v>
      </c>
    </row>
    <row r="385" spans="1:7" ht="13.5">
      <c r="A385" s="58" t="s">
        <v>346</v>
      </c>
      <c r="B385" s="59">
        <v>3078</v>
      </c>
      <c r="C385" s="60">
        <v>3073</v>
      </c>
      <c r="D385" s="64">
        <v>3073</v>
      </c>
      <c r="E385" s="73">
        <v>3073</v>
      </c>
      <c r="F385" s="75">
        <v>1</v>
      </c>
      <c r="G385" s="75">
        <v>-0.0016</v>
      </c>
    </row>
    <row r="386" spans="1:7" ht="13.5">
      <c r="A386" s="58" t="s">
        <v>347</v>
      </c>
      <c r="B386" s="59">
        <v>22</v>
      </c>
      <c r="C386" s="59">
        <v>30</v>
      </c>
      <c r="D386" s="61">
        <v>30</v>
      </c>
      <c r="E386" s="73"/>
      <c r="F386" s="75">
        <v>0</v>
      </c>
      <c r="G386" s="75">
        <v>-1</v>
      </c>
    </row>
    <row r="387" spans="1:7" ht="13.5">
      <c r="A387" s="58" t="s">
        <v>348</v>
      </c>
      <c r="B387" s="59">
        <v>27</v>
      </c>
      <c r="C387" s="59"/>
      <c r="D387" s="61"/>
      <c r="E387" s="73"/>
      <c r="F387" s="75"/>
      <c r="G387" s="75">
        <v>-1</v>
      </c>
    </row>
    <row r="388" spans="1:7" ht="13.5">
      <c r="A388" s="58" t="s">
        <v>349</v>
      </c>
      <c r="B388" s="59">
        <v>14</v>
      </c>
      <c r="C388" s="59">
        <v>53</v>
      </c>
      <c r="D388" s="61">
        <v>53</v>
      </c>
      <c r="E388" s="73">
        <v>53</v>
      </c>
      <c r="F388" s="75">
        <v>1</v>
      </c>
      <c r="G388" s="75">
        <v>2.7857</v>
      </c>
    </row>
    <row r="389" spans="1:7" ht="13.5">
      <c r="A389" s="58" t="s">
        <v>350</v>
      </c>
      <c r="B389" s="59">
        <v>3</v>
      </c>
      <c r="C389" s="59"/>
      <c r="D389" s="61"/>
      <c r="E389" s="73"/>
      <c r="F389" s="75"/>
      <c r="G389" s="75">
        <v>-1</v>
      </c>
    </row>
    <row r="390" spans="1:7" ht="13.5">
      <c r="A390" s="58" t="s">
        <v>351</v>
      </c>
      <c r="B390" s="59"/>
      <c r="C390" s="59">
        <v>300</v>
      </c>
      <c r="D390" s="61">
        <v>300</v>
      </c>
      <c r="E390" s="73">
        <v>260</v>
      </c>
      <c r="F390" s="75">
        <v>0.8667</v>
      </c>
      <c r="G390" s="75"/>
    </row>
    <row r="391" spans="1:7" ht="13.5">
      <c r="A391" s="58" t="s">
        <v>352</v>
      </c>
      <c r="B391" s="59">
        <v>3</v>
      </c>
      <c r="C391" s="59"/>
      <c r="D391" s="61"/>
      <c r="E391" s="73"/>
      <c r="F391" s="75"/>
      <c r="G391" s="75">
        <v>-1</v>
      </c>
    </row>
    <row r="392" spans="1:7" ht="13.5">
      <c r="A392" s="58" t="s">
        <v>353</v>
      </c>
      <c r="B392" s="59">
        <v>1131</v>
      </c>
      <c r="C392" s="60">
        <v>1160</v>
      </c>
      <c r="D392" s="64">
        <v>1160</v>
      </c>
      <c r="E392" s="73">
        <v>1745</v>
      </c>
      <c r="F392" s="75">
        <v>1.5043</v>
      </c>
      <c r="G392" s="75">
        <v>0.5429</v>
      </c>
    </row>
    <row r="393" spans="1:7" ht="13.5">
      <c r="A393" s="58" t="s">
        <v>354</v>
      </c>
      <c r="B393" s="59">
        <v>1157</v>
      </c>
      <c r="C393" s="60">
        <v>1507</v>
      </c>
      <c r="D393" s="64">
        <v>1507</v>
      </c>
      <c r="E393" s="73">
        <v>1772</v>
      </c>
      <c r="F393" s="75">
        <v>1.1758</v>
      </c>
      <c r="G393" s="75">
        <v>0.5315</v>
      </c>
    </row>
    <row r="394" spans="1:7" ht="13.5">
      <c r="A394" s="54" t="s">
        <v>355</v>
      </c>
      <c r="B394" s="55">
        <v>13725</v>
      </c>
      <c r="C394" s="56">
        <v>6615</v>
      </c>
      <c r="D394" s="57">
        <v>6865</v>
      </c>
      <c r="E394" s="70">
        <v>8236</v>
      </c>
      <c r="F394" s="71">
        <v>1.1997</v>
      </c>
      <c r="G394" s="71">
        <v>-0.3999</v>
      </c>
    </row>
    <row r="395" spans="1:7" ht="13.5">
      <c r="A395" s="58" t="s">
        <v>37</v>
      </c>
      <c r="B395" s="59">
        <v>712</v>
      </c>
      <c r="C395" s="59">
        <v>712</v>
      </c>
      <c r="D395" s="61">
        <v>814</v>
      </c>
      <c r="E395" s="73">
        <v>785</v>
      </c>
      <c r="F395" s="75">
        <v>0.9644</v>
      </c>
      <c r="G395" s="75">
        <v>0.1025</v>
      </c>
    </row>
    <row r="396" spans="1:7" ht="13.5">
      <c r="A396" s="58" t="s">
        <v>356</v>
      </c>
      <c r="B396" s="59">
        <v>14</v>
      </c>
      <c r="C396" s="59"/>
      <c r="D396" s="61"/>
      <c r="E396" s="73">
        <v>76</v>
      </c>
      <c r="F396" s="75"/>
      <c r="G396" s="75">
        <v>4.4286</v>
      </c>
    </row>
    <row r="397" spans="1:7" ht="13.5">
      <c r="A397" s="58" t="s">
        <v>357</v>
      </c>
      <c r="B397" s="59"/>
      <c r="C397" s="59"/>
      <c r="D397" s="61"/>
      <c r="E397" s="73">
        <v>2</v>
      </c>
      <c r="F397" s="75"/>
      <c r="G397" s="75"/>
    </row>
    <row r="398" spans="1:7" ht="13.5">
      <c r="A398" s="58" t="s">
        <v>358</v>
      </c>
      <c r="B398" s="59">
        <v>3434</v>
      </c>
      <c r="C398" s="59"/>
      <c r="D398" s="61"/>
      <c r="E398" s="73"/>
      <c r="F398" s="75"/>
      <c r="G398" s="75">
        <v>-1</v>
      </c>
    </row>
    <row r="399" spans="1:7" ht="13.5">
      <c r="A399" s="58" t="s">
        <v>359</v>
      </c>
      <c r="B399" s="59">
        <v>50</v>
      </c>
      <c r="C399" s="59"/>
      <c r="D399" s="61"/>
      <c r="E399" s="73"/>
      <c r="F399" s="75"/>
      <c r="G399" s="75">
        <v>-1</v>
      </c>
    </row>
    <row r="400" spans="1:7" ht="13.5">
      <c r="A400" s="58" t="s">
        <v>360</v>
      </c>
      <c r="B400" s="59">
        <v>6</v>
      </c>
      <c r="C400" s="59"/>
      <c r="D400" s="61"/>
      <c r="E400" s="73"/>
      <c r="F400" s="75"/>
      <c r="G400" s="75">
        <v>-1</v>
      </c>
    </row>
    <row r="401" spans="1:7" ht="13.5">
      <c r="A401" s="58" t="s">
        <v>361</v>
      </c>
      <c r="B401" s="59">
        <v>198</v>
      </c>
      <c r="C401" s="59">
        <v>272</v>
      </c>
      <c r="D401" s="61">
        <v>304</v>
      </c>
      <c r="E401" s="73">
        <v>291</v>
      </c>
      <c r="F401" s="75">
        <v>0.9572</v>
      </c>
      <c r="G401" s="75">
        <v>0.4697</v>
      </c>
    </row>
    <row r="402" spans="1:7" ht="13.5">
      <c r="A402" s="58" t="s">
        <v>362</v>
      </c>
      <c r="B402" s="59">
        <v>457</v>
      </c>
      <c r="C402" s="59">
        <v>100</v>
      </c>
      <c r="D402" s="61">
        <v>100</v>
      </c>
      <c r="E402" s="73">
        <v>71</v>
      </c>
      <c r="F402" s="75">
        <v>0.71</v>
      </c>
      <c r="G402" s="75">
        <v>-0.8446</v>
      </c>
    </row>
    <row r="403" spans="1:7" ht="13.5">
      <c r="A403" s="58" t="s">
        <v>363</v>
      </c>
      <c r="B403" s="59">
        <v>691</v>
      </c>
      <c r="C403" s="59">
        <v>648</v>
      </c>
      <c r="D403" s="61">
        <v>764</v>
      </c>
      <c r="E403" s="73">
        <v>740</v>
      </c>
      <c r="F403" s="75">
        <v>0.9686</v>
      </c>
      <c r="G403" s="75">
        <v>0.0709</v>
      </c>
    </row>
    <row r="404" spans="1:7" ht="13.5">
      <c r="A404" s="58" t="s">
        <v>364</v>
      </c>
      <c r="B404" s="59">
        <v>615</v>
      </c>
      <c r="C404" s="59">
        <v>668</v>
      </c>
      <c r="D404" s="61">
        <v>668</v>
      </c>
      <c r="E404" s="73">
        <v>843</v>
      </c>
      <c r="F404" s="75">
        <v>1.262</v>
      </c>
      <c r="G404" s="75">
        <v>0.3707</v>
      </c>
    </row>
    <row r="405" spans="1:7" ht="13.5">
      <c r="A405" s="58" t="s">
        <v>365</v>
      </c>
      <c r="B405" s="59">
        <v>7548</v>
      </c>
      <c r="C405" s="60">
        <v>4215</v>
      </c>
      <c r="D405" s="64">
        <v>4215</v>
      </c>
      <c r="E405" s="73">
        <v>5428</v>
      </c>
      <c r="F405" s="75">
        <v>1.2878</v>
      </c>
      <c r="G405" s="75">
        <v>-0.2809</v>
      </c>
    </row>
    <row r="406" spans="1:7" ht="13.5">
      <c r="A406" s="54" t="s">
        <v>366</v>
      </c>
      <c r="B406" s="55">
        <v>10957</v>
      </c>
      <c r="C406" s="56">
        <v>2021</v>
      </c>
      <c r="D406" s="57">
        <v>2021</v>
      </c>
      <c r="E406" s="70">
        <v>4796</v>
      </c>
      <c r="F406" s="71">
        <v>2.3731</v>
      </c>
      <c r="G406" s="71">
        <v>-0.5623</v>
      </c>
    </row>
    <row r="407" spans="1:7" ht="13.5">
      <c r="A407" s="58" t="s">
        <v>367</v>
      </c>
      <c r="B407" s="59">
        <v>1111</v>
      </c>
      <c r="C407" s="59"/>
      <c r="D407" s="61"/>
      <c r="E407" s="73"/>
      <c r="F407" s="75"/>
      <c r="G407" s="75">
        <v>-1</v>
      </c>
    </row>
    <row r="408" spans="1:7" ht="13.5">
      <c r="A408" s="58" t="s">
        <v>368</v>
      </c>
      <c r="B408" s="59">
        <v>650</v>
      </c>
      <c r="C408" s="59">
        <v>400</v>
      </c>
      <c r="D408" s="61">
        <v>400</v>
      </c>
      <c r="E408" s="73">
        <v>400</v>
      </c>
      <c r="F408" s="75">
        <v>1</v>
      </c>
      <c r="G408" s="75">
        <v>-0.3846</v>
      </c>
    </row>
    <row r="409" spans="1:7" ht="13.5">
      <c r="A409" s="58" t="s">
        <v>369</v>
      </c>
      <c r="B409" s="59">
        <v>9196</v>
      </c>
      <c r="C409" s="60">
        <v>1621</v>
      </c>
      <c r="D409" s="64">
        <v>1621</v>
      </c>
      <c r="E409" s="73">
        <v>4396</v>
      </c>
      <c r="F409" s="75">
        <v>2.7119</v>
      </c>
      <c r="G409" s="75">
        <v>-0.522</v>
      </c>
    </row>
    <row r="410" spans="1:7" ht="13.5">
      <c r="A410" s="54" t="s">
        <v>370</v>
      </c>
      <c r="B410" s="55">
        <v>1762</v>
      </c>
      <c r="C410" s="55">
        <v>73</v>
      </c>
      <c r="D410" s="62">
        <v>73</v>
      </c>
      <c r="E410" s="70">
        <v>51</v>
      </c>
      <c r="F410" s="71">
        <v>0.6986</v>
      </c>
      <c r="G410" s="71">
        <v>-0.9711</v>
      </c>
    </row>
    <row r="411" spans="1:7" ht="13.5">
      <c r="A411" s="58" t="s">
        <v>151</v>
      </c>
      <c r="B411" s="59">
        <v>89</v>
      </c>
      <c r="C411" s="59">
        <v>73</v>
      </c>
      <c r="D411" s="61">
        <v>73</v>
      </c>
      <c r="E411" s="73">
        <v>51</v>
      </c>
      <c r="F411" s="75">
        <v>0.6986</v>
      </c>
      <c r="G411" s="75">
        <v>-0.427</v>
      </c>
    </row>
    <row r="412" spans="1:7" ht="13.5">
      <c r="A412" s="58" t="s">
        <v>371</v>
      </c>
      <c r="B412" s="59">
        <v>200</v>
      </c>
      <c r="C412" s="59"/>
      <c r="D412" s="61"/>
      <c r="E412" s="73"/>
      <c r="F412" s="75"/>
      <c r="G412" s="75">
        <v>-1</v>
      </c>
    </row>
    <row r="413" spans="1:7" ht="13.5">
      <c r="A413" s="58" t="s">
        <v>372</v>
      </c>
      <c r="B413" s="59">
        <v>15</v>
      </c>
      <c r="C413" s="59"/>
      <c r="D413" s="61"/>
      <c r="E413" s="73"/>
      <c r="F413" s="75"/>
      <c r="G413" s="75">
        <v>-1</v>
      </c>
    </row>
    <row r="414" spans="1:7" ht="13.5">
      <c r="A414" s="58" t="s">
        <v>373</v>
      </c>
      <c r="B414" s="59">
        <v>1458</v>
      </c>
      <c r="C414" s="59"/>
      <c r="D414" s="61"/>
      <c r="E414" s="73"/>
      <c r="F414" s="75"/>
      <c r="G414" s="75">
        <v>-1</v>
      </c>
    </row>
    <row r="415" spans="1:7" ht="13.5">
      <c r="A415" s="54" t="s">
        <v>374</v>
      </c>
      <c r="B415" s="55">
        <v>9439</v>
      </c>
      <c r="C415" s="56">
        <v>6032</v>
      </c>
      <c r="D415" s="57">
        <v>6032</v>
      </c>
      <c r="E415" s="70">
        <v>7287</v>
      </c>
      <c r="F415" s="71">
        <v>1.2081</v>
      </c>
      <c r="G415" s="71">
        <v>-0.228</v>
      </c>
    </row>
    <row r="416" spans="1:7" ht="13.5">
      <c r="A416" s="58" t="s">
        <v>375</v>
      </c>
      <c r="B416" s="59">
        <v>3450</v>
      </c>
      <c r="C416" s="60">
        <v>2341</v>
      </c>
      <c r="D416" s="64">
        <v>2341</v>
      </c>
      <c r="E416" s="73">
        <v>2715</v>
      </c>
      <c r="F416" s="75">
        <v>1.1598</v>
      </c>
      <c r="G416" s="75">
        <v>-0.213</v>
      </c>
    </row>
    <row r="417" spans="1:7" ht="13.5">
      <c r="A417" s="58" t="s">
        <v>376</v>
      </c>
      <c r="B417" s="59">
        <v>3481</v>
      </c>
      <c r="C417" s="60">
        <v>3661</v>
      </c>
      <c r="D417" s="64">
        <v>3661</v>
      </c>
      <c r="E417" s="73">
        <v>4040</v>
      </c>
      <c r="F417" s="75">
        <v>1.1035</v>
      </c>
      <c r="G417" s="75">
        <v>0.1606</v>
      </c>
    </row>
    <row r="418" spans="1:7" ht="13.5">
      <c r="A418" s="58" t="s">
        <v>377</v>
      </c>
      <c r="B418" s="59">
        <v>2508</v>
      </c>
      <c r="C418" s="59">
        <v>30</v>
      </c>
      <c r="D418" s="61">
        <v>30</v>
      </c>
      <c r="E418" s="73">
        <v>532</v>
      </c>
      <c r="F418" s="75">
        <v>17.7333</v>
      </c>
      <c r="G418" s="75">
        <v>-0.7879</v>
      </c>
    </row>
    <row r="419" spans="1:7" ht="13.5">
      <c r="A419" s="54" t="s">
        <v>378</v>
      </c>
      <c r="B419" s="55"/>
      <c r="C419" s="55"/>
      <c r="D419" s="55"/>
      <c r="E419" s="70">
        <v>63</v>
      </c>
      <c r="F419" s="75"/>
      <c r="G419" s="75"/>
    </row>
    <row r="420" spans="1:7" ht="13.5">
      <c r="A420" s="65" t="s">
        <v>379</v>
      </c>
      <c r="B420" s="59"/>
      <c r="C420" s="59"/>
      <c r="D420" s="59"/>
      <c r="E420" s="73">
        <v>63</v>
      </c>
      <c r="F420" s="75"/>
      <c r="G420" s="75"/>
    </row>
    <row r="421" spans="1:7" ht="13.5">
      <c r="A421" s="54" t="s">
        <v>380</v>
      </c>
      <c r="B421" s="55">
        <v>2525</v>
      </c>
      <c r="C421" s="56">
        <v>1240</v>
      </c>
      <c r="D421" s="57">
        <v>1240</v>
      </c>
      <c r="E421" s="70">
        <v>9816</v>
      </c>
      <c r="F421" s="71">
        <v>7.9161</v>
      </c>
      <c r="G421" s="71">
        <v>2.8875</v>
      </c>
    </row>
    <row r="422" spans="1:7" ht="13.5">
      <c r="A422" s="58" t="s">
        <v>381</v>
      </c>
      <c r="B422" s="59">
        <v>2525</v>
      </c>
      <c r="C422" s="60">
        <v>1240</v>
      </c>
      <c r="D422" s="64">
        <v>1240</v>
      </c>
      <c r="E422" s="73">
        <v>9816</v>
      </c>
      <c r="F422" s="75">
        <v>7.9161</v>
      </c>
      <c r="G422" s="75">
        <v>2.8875</v>
      </c>
    </row>
    <row r="423" spans="1:7" ht="13.5">
      <c r="A423" s="54" t="s">
        <v>382</v>
      </c>
      <c r="B423" s="55">
        <v>8083</v>
      </c>
      <c r="C423" s="56">
        <v>10412</v>
      </c>
      <c r="D423" s="57">
        <v>17560</v>
      </c>
      <c r="E423" s="70">
        <v>18238</v>
      </c>
      <c r="F423" s="71">
        <v>1.0386</v>
      </c>
      <c r="G423" s="71">
        <v>1.2563</v>
      </c>
    </row>
    <row r="424" spans="1:7" ht="13.5">
      <c r="A424" s="54" t="s">
        <v>383</v>
      </c>
      <c r="B424" s="55">
        <v>5555</v>
      </c>
      <c r="C424" s="56">
        <v>7891</v>
      </c>
      <c r="D424" s="57">
        <v>15005</v>
      </c>
      <c r="E424" s="70">
        <v>15663</v>
      </c>
      <c r="F424" s="71">
        <v>1.0439</v>
      </c>
      <c r="G424" s="71">
        <v>1.8196</v>
      </c>
    </row>
    <row r="425" spans="1:7" ht="13.5">
      <c r="A425" s="58" t="s">
        <v>37</v>
      </c>
      <c r="B425" s="59">
        <v>333</v>
      </c>
      <c r="C425" s="59">
        <v>319</v>
      </c>
      <c r="D425" s="61">
        <v>370</v>
      </c>
      <c r="E425" s="73">
        <v>342</v>
      </c>
      <c r="F425" s="75">
        <v>0.9243</v>
      </c>
      <c r="G425" s="75">
        <v>0.027</v>
      </c>
    </row>
    <row r="426" spans="1:7" ht="13.5">
      <c r="A426" s="65" t="s">
        <v>384</v>
      </c>
      <c r="B426" s="59"/>
      <c r="C426" s="59"/>
      <c r="D426" s="61"/>
      <c r="E426" s="73">
        <v>7312</v>
      </c>
      <c r="F426" s="75"/>
      <c r="G426" s="75"/>
    </row>
    <row r="427" spans="1:7" ht="13.5">
      <c r="A427" s="65" t="s">
        <v>385</v>
      </c>
      <c r="B427" s="59"/>
      <c r="C427" s="59"/>
      <c r="D427" s="64">
        <v>7000</v>
      </c>
      <c r="E427" s="73">
        <v>928</v>
      </c>
      <c r="F427" s="75">
        <v>0.1326</v>
      </c>
      <c r="G427" s="75"/>
    </row>
    <row r="428" spans="1:7" ht="13.5">
      <c r="A428" s="58" t="s">
        <v>386</v>
      </c>
      <c r="B428" s="59">
        <v>5222</v>
      </c>
      <c r="C428" s="60">
        <v>7572</v>
      </c>
      <c r="D428" s="64">
        <v>7635</v>
      </c>
      <c r="E428" s="73">
        <v>7081</v>
      </c>
      <c r="F428" s="75">
        <v>0.9274</v>
      </c>
      <c r="G428" s="75">
        <v>0.356</v>
      </c>
    </row>
    <row r="429" spans="1:7" ht="13.5">
      <c r="A429" s="54" t="s">
        <v>387</v>
      </c>
      <c r="B429" s="55">
        <v>318</v>
      </c>
      <c r="C429" s="55">
        <v>444</v>
      </c>
      <c r="D429" s="62">
        <v>478</v>
      </c>
      <c r="E429" s="70">
        <v>458</v>
      </c>
      <c r="F429" s="71">
        <v>0.9582</v>
      </c>
      <c r="G429" s="71">
        <v>0.4403</v>
      </c>
    </row>
    <row r="430" spans="1:7" ht="13.5">
      <c r="A430" s="58" t="s">
        <v>388</v>
      </c>
      <c r="B430" s="59">
        <v>318</v>
      </c>
      <c r="C430" s="59">
        <v>444</v>
      </c>
      <c r="D430" s="61">
        <v>478</v>
      </c>
      <c r="E430" s="73">
        <v>458</v>
      </c>
      <c r="F430" s="75">
        <v>0.9582</v>
      </c>
      <c r="G430" s="75">
        <v>0.4403</v>
      </c>
    </row>
    <row r="431" spans="1:7" ht="13.5">
      <c r="A431" s="54" t="s">
        <v>389</v>
      </c>
      <c r="B431" s="55">
        <v>1204</v>
      </c>
      <c r="C431" s="56">
        <v>2077</v>
      </c>
      <c r="D431" s="57">
        <v>2077</v>
      </c>
      <c r="E431" s="70">
        <v>2077</v>
      </c>
      <c r="F431" s="71">
        <v>1</v>
      </c>
      <c r="G431" s="71">
        <v>0.7251</v>
      </c>
    </row>
    <row r="432" spans="1:7" ht="13.5">
      <c r="A432" s="58" t="s">
        <v>390</v>
      </c>
      <c r="B432" s="59">
        <v>1204</v>
      </c>
      <c r="C432" s="59"/>
      <c r="D432" s="61"/>
      <c r="E432" s="73">
        <v>276</v>
      </c>
      <c r="F432" s="75"/>
      <c r="G432" s="75">
        <v>-0.7708</v>
      </c>
    </row>
    <row r="433" spans="1:7" ht="13.5">
      <c r="A433" s="58" t="s">
        <v>391</v>
      </c>
      <c r="B433" s="59"/>
      <c r="C433" s="60">
        <v>2077</v>
      </c>
      <c r="D433" s="64">
        <v>2077</v>
      </c>
      <c r="E433" s="73">
        <v>1801</v>
      </c>
      <c r="F433" s="75">
        <v>0.8671</v>
      </c>
      <c r="G433" s="75"/>
    </row>
    <row r="434" spans="1:7" ht="13.5">
      <c r="A434" s="54" t="s">
        <v>392</v>
      </c>
      <c r="B434" s="55">
        <v>1006</v>
      </c>
      <c r="C434" s="55">
        <v>0</v>
      </c>
      <c r="D434" s="62"/>
      <c r="E434" s="70">
        <v>40</v>
      </c>
      <c r="F434" s="75"/>
      <c r="G434" s="71">
        <v>-0.9602</v>
      </c>
    </row>
    <row r="435" spans="1:7" ht="13.5">
      <c r="A435" s="58" t="s">
        <v>393</v>
      </c>
      <c r="B435" s="59">
        <v>1006</v>
      </c>
      <c r="C435" s="59"/>
      <c r="D435" s="61"/>
      <c r="E435" s="73">
        <v>40</v>
      </c>
      <c r="F435" s="75"/>
      <c r="G435" s="75">
        <v>-0.9602</v>
      </c>
    </row>
    <row r="436" spans="1:7" ht="13.5">
      <c r="A436" s="54" t="s">
        <v>394</v>
      </c>
      <c r="B436" s="55">
        <v>6339</v>
      </c>
      <c r="C436" s="56">
        <v>6239</v>
      </c>
      <c r="D436" s="57">
        <v>6245</v>
      </c>
      <c r="E436" s="70">
        <v>4116</v>
      </c>
      <c r="F436" s="71">
        <v>0.6591</v>
      </c>
      <c r="G436" s="71">
        <v>-0.3507</v>
      </c>
    </row>
    <row r="437" spans="1:7" ht="13.5">
      <c r="A437" s="54" t="s">
        <v>395</v>
      </c>
      <c r="B437" s="55"/>
      <c r="C437" s="55">
        <v>24</v>
      </c>
      <c r="D437" s="62">
        <v>24</v>
      </c>
      <c r="E437" s="70">
        <v>81</v>
      </c>
      <c r="F437" s="75">
        <v>3.375</v>
      </c>
      <c r="G437" s="75"/>
    </row>
    <row r="438" spans="1:7" ht="13.5">
      <c r="A438" s="58" t="s">
        <v>396</v>
      </c>
      <c r="B438" s="59"/>
      <c r="C438" s="59">
        <v>24</v>
      </c>
      <c r="D438" s="61">
        <v>24</v>
      </c>
      <c r="E438" s="73">
        <v>75</v>
      </c>
      <c r="F438" s="75">
        <v>3.125</v>
      </c>
      <c r="G438" s="75"/>
    </row>
    <row r="439" spans="1:7" ht="13.5">
      <c r="A439" s="65" t="s">
        <v>397</v>
      </c>
      <c r="B439" s="59"/>
      <c r="C439" s="59"/>
      <c r="D439" s="59"/>
      <c r="E439" s="73">
        <v>6</v>
      </c>
      <c r="F439" s="75"/>
      <c r="G439" s="75"/>
    </row>
    <row r="440" spans="1:7" ht="13.5">
      <c r="A440" s="54" t="s">
        <v>398</v>
      </c>
      <c r="B440" s="55"/>
      <c r="C440" s="55"/>
      <c r="D440" s="62">
        <v>6</v>
      </c>
      <c r="E440" s="70">
        <v>53</v>
      </c>
      <c r="F440" s="71">
        <v>8.8333</v>
      </c>
      <c r="G440" s="75"/>
    </row>
    <row r="441" spans="1:7" ht="13.5">
      <c r="A441" s="58" t="s">
        <v>37</v>
      </c>
      <c r="B441" s="59"/>
      <c r="C441" s="59"/>
      <c r="D441" s="61"/>
      <c r="E441" s="73">
        <v>51</v>
      </c>
      <c r="F441" s="75"/>
      <c r="G441" s="75"/>
    </row>
    <row r="442" spans="1:7" ht="13.5">
      <c r="A442" s="58" t="s">
        <v>399</v>
      </c>
      <c r="B442" s="59"/>
      <c r="C442" s="59"/>
      <c r="D442" s="59">
        <v>6</v>
      </c>
      <c r="E442" s="73">
        <v>2</v>
      </c>
      <c r="F442" s="75">
        <v>0.3333</v>
      </c>
      <c r="G442" s="75"/>
    </row>
    <row r="443" spans="1:7" ht="13.5">
      <c r="A443" s="63" t="s">
        <v>400</v>
      </c>
      <c r="B443" s="55">
        <v>5608</v>
      </c>
      <c r="C443" s="56">
        <v>6215</v>
      </c>
      <c r="D443" s="57">
        <v>6215</v>
      </c>
      <c r="E443" s="70">
        <v>3982</v>
      </c>
      <c r="F443" s="71">
        <v>0.6407</v>
      </c>
      <c r="G443" s="71">
        <v>-0.2899</v>
      </c>
    </row>
    <row r="444" spans="1:7" ht="13.5">
      <c r="A444" s="58" t="s">
        <v>401</v>
      </c>
      <c r="B444" s="59">
        <v>5608</v>
      </c>
      <c r="C444" s="60">
        <v>6215</v>
      </c>
      <c r="D444" s="64">
        <v>6215</v>
      </c>
      <c r="E444" s="73">
        <v>3982</v>
      </c>
      <c r="F444" s="75">
        <v>0.6407</v>
      </c>
      <c r="G444" s="75">
        <v>-0.2899</v>
      </c>
    </row>
    <row r="445" spans="1:7" ht="13.5">
      <c r="A445" s="54" t="s">
        <v>402</v>
      </c>
      <c r="B445" s="55">
        <v>4172</v>
      </c>
      <c r="C445" s="55">
        <v>467</v>
      </c>
      <c r="D445" s="62">
        <v>556</v>
      </c>
      <c r="E445" s="70">
        <v>537</v>
      </c>
      <c r="F445" s="71">
        <v>0.9658</v>
      </c>
      <c r="G445" s="71">
        <v>-0.8713</v>
      </c>
    </row>
    <row r="446" spans="1:7" ht="13.5">
      <c r="A446" s="54" t="s">
        <v>403</v>
      </c>
      <c r="B446" s="55">
        <v>609</v>
      </c>
      <c r="C446" s="55">
        <v>427</v>
      </c>
      <c r="D446" s="62">
        <v>516</v>
      </c>
      <c r="E446" s="70">
        <v>513</v>
      </c>
      <c r="F446" s="71">
        <v>0.9942</v>
      </c>
      <c r="G446" s="71">
        <v>-0.1576</v>
      </c>
    </row>
    <row r="447" spans="1:7" ht="13.5">
      <c r="A447" s="58" t="s">
        <v>37</v>
      </c>
      <c r="B447" s="59">
        <v>239</v>
      </c>
      <c r="C447" s="59">
        <v>217</v>
      </c>
      <c r="D447" s="61">
        <v>306</v>
      </c>
      <c r="E447" s="73">
        <v>303</v>
      </c>
      <c r="F447" s="75">
        <v>0.9902</v>
      </c>
      <c r="G447" s="75">
        <v>0.2678</v>
      </c>
    </row>
    <row r="448" spans="1:7" ht="13.5">
      <c r="A448" s="58" t="s">
        <v>404</v>
      </c>
      <c r="B448" s="59">
        <v>370</v>
      </c>
      <c r="C448" s="59">
        <v>210</v>
      </c>
      <c r="D448" s="61">
        <v>210</v>
      </c>
      <c r="E448" s="73">
        <v>210</v>
      </c>
      <c r="F448" s="75">
        <v>1</v>
      </c>
      <c r="G448" s="75">
        <v>-0.4324</v>
      </c>
    </row>
    <row r="449" spans="1:7" ht="13.5">
      <c r="A449" s="54" t="s">
        <v>405</v>
      </c>
      <c r="B449" s="55">
        <v>2862</v>
      </c>
      <c r="C449" s="55"/>
      <c r="D449" s="62"/>
      <c r="E449" s="70"/>
      <c r="F449" s="75"/>
      <c r="G449" s="75"/>
    </row>
    <row r="450" spans="1:7" ht="13.5">
      <c r="A450" s="58" t="s">
        <v>37</v>
      </c>
      <c r="B450" s="59">
        <v>217</v>
      </c>
      <c r="C450" s="59"/>
      <c r="D450" s="61"/>
      <c r="E450" s="73"/>
      <c r="F450" s="75"/>
      <c r="G450" s="75"/>
    </row>
    <row r="451" spans="1:7" ht="13.5">
      <c r="A451" s="58" t="s">
        <v>406</v>
      </c>
      <c r="B451" s="59">
        <v>2645</v>
      </c>
      <c r="C451" s="59"/>
      <c r="D451" s="61"/>
      <c r="E451" s="73"/>
      <c r="F451" s="75"/>
      <c r="G451" s="75"/>
    </row>
    <row r="452" spans="1:7" ht="13.5">
      <c r="A452" s="54" t="s">
        <v>407</v>
      </c>
      <c r="B452" s="55">
        <v>401</v>
      </c>
      <c r="C452" s="55">
        <v>40</v>
      </c>
      <c r="D452" s="62">
        <v>40</v>
      </c>
      <c r="E452" s="70">
        <v>24</v>
      </c>
      <c r="F452" s="71">
        <v>0.6</v>
      </c>
      <c r="G452" s="71">
        <v>-0.9401</v>
      </c>
    </row>
    <row r="453" spans="1:7" ht="13.5">
      <c r="A453" s="58" t="s">
        <v>408</v>
      </c>
      <c r="B453" s="59">
        <v>401</v>
      </c>
      <c r="C453" s="59">
        <v>40</v>
      </c>
      <c r="D453" s="61">
        <v>40</v>
      </c>
      <c r="E453" s="73">
        <v>24</v>
      </c>
      <c r="F453" s="75">
        <v>0.6</v>
      </c>
      <c r="G453" s="75">
        <v>-0.9401</v>
      </c>
    </row>
    <row r="454" spans="1:7" ht="13.5">
      <c r="A454" s="54" t="s">
        <v>409</v>
      </c>
      <c r="B454" s="55">
        <v>300</v>
      </c>
      <c r="C454" s="55">
        <v>0</v>
      </c>
      <c r="D454" s="62"/>
      <c r="E454" s="70"/>
      <c r="F454" s="75"/>
      <c r="G454" s="75">
        <v>-1</v>
      </c>
    </row>
    <row r="455" spans="1:7" ht="13.5">
      <c r="A455" s="58" t="s">
        <v>410</v>
      </c>
      <c r="B455" s="59"/>
      <c r="C455" s="59"/>
      <c r="D455" s="61"/>
      <c r="E455" s="73"/>
      <c r="F455" s="75"/>
      <c r="G455" s="75"/>
    </row>
    <row r="456" spans="1:7" ht="13.5">
      <c r="A456" s="58" t="s">
        <v>411</v>
      </c>
      <c r="B456" s="59">
        <v>300</v>
      </c>
      <c r="C456" s="59"/>
      <c r="D456" s="61"/>
      <c r="E456" s="73"/>
      <c r="F456" s="75"/>
      <c r="G456" s="75">
        <v>-1</v>
      </c>
    </row>
    <row r="457" spans="1:7" ht="13.5">
      <c r="A457" s="54" t="s">
        <v>412</v>
      </c>
      <c r="B457" s="55">
        <v>60</v>
      </c>
      <c r="C457" s="55">
        <v>30</v>
      </c>
      <c r="D457" s="62">
        <v>30</v>
      </c>
      <c r="E457" s="70">
        <v>30</v>
      </c>
      <c r="F457" s="71">
        <v>1</v>
      </c>
      <c r="G457" s="71">
        <v>-0.5</v>
      </c>
    </row>
    <row r="458" spans="1:7" ht="13.5">
      <c r="A458" s="54" t="s">
        <v>413</v>
      </c>
      <c r="B458" s="55">
        <v>60</v>
      </c>
      <c r="C458" s="55">
        <v>30</v>
      </c>
      <c r="D458" s="62">
        <v>30</v>
      </c>
      <c r="E458" s="70">
        <v>30</v>
      </c>
      <c r="F458" s="71">
        <v>1</v>
      </c>
      <c r="G458" s="71">
        <v>-0.5</v>
      </c>
    </row>
    <row r="459" spans="1:7" ht="13.5">
      <c r="A459" s="58" t="s">
        <v>414</v>
      </c>
      <c r="B459" s="59">
        <v>60</v>
      </c>
      <c r="C459" s="59">
        <v>30</v>
      </c>
      <c r="D459" s="61">
        <v>30</v>
      </c>
      <c r="E459" s="73">
        <v>30</v>
      </c>
      <c r="F459" s="75">
        <v>1</v>
      </c>
      <c r="G459" s="75">
        <v>-0.5</v>
      </c>
    </row>
    <row r="460" spans="1:7" ht="13.5">
      <c r="A460" s="54" t="s">
        <v>415</v>
      </c>
      <c r="B460" s="55">
        <v>3324</v>
      </c>
      <c r="C460" s="56">
        <v>6524</v>
      </c>
      <c r="D460" s="57">
        <v>6609</v>
      </c>
      <c r="E460" s="70">
        <v>5660</v>
      </c>
      <c r="F460" s="71">
        <v>0.8564</v>
      </c>
      <c r="G460" s="71">
        <v>0.7028</v>
      </c>
    </row>
    <row r="461" spans="1:7" ht="13.5">
      <c r="A461" s="54" t="s">
        <v>416</v>
      </c>
      <c r="B461" s="55">
        <v>3324</v>
      </c>
      <c r="C461" s="56">
        <v>6524</v>
      </c>
      <c r="D461" s="57">
        <v>6609</v>
      </c>
      <c r="E461" s="70">
        <v>5660</v>
      </c>
      <c r="F461" s="71">
        <v>0.8564</v>
      </c>
      <c r="G461" s="71">
        <v>0.7028</v>
      </c>
    </row>
    <row r="462" spans="1:7" ht="13.5">
      <c r="A462" s="79" t="s">
        <v>37</v>
      </c>
      <c r="B462" s="59"/>
      <c r="C462" s="59"/>
      <c r="D462" s="61"/>
      <c r="E462" s="73">
        <v>3</v>
      </c>
      <c r="F462" s="75"/>
      <c r="G462" s="75"/>
    </row>
    <row r="463" spans="1:7" ht="13.5">
      <c r="A463" s="58" t="s">
        <v>417</v>
      </c>
      <c r="B463" s="59">
        <v>2025</v>
      </c>
      <c r="C463" s="60">
        <v>6077</v>
      </c>
      <c r="D463" s="64">
        <v>6077</v>
      </c>
      <c r="E463" s="73">
        <v>5173</v>
      </c>
      <c r="F463" s="75">
        <v>0.8512</v>
      </c>
      <c r="G463" s="75">
        <v>1.5546</v>
      </c>
    </row>
    <row r="464" spans="1:7" ht="13.5">
      <c r="A464" s="58" t="s">
        <v>418</v>
      </c>
      <c r="B464" s="59"/>
      <c r="C464" s="59">
        <v>447</v>
      </c>
      <c r="D464" s="61">
        <v>447</v>
      </c>
      <c r="E464" s="73"/>
      <c r="F464" s="75">
        <v>0</v>
      </c>
      <c r="G464" s="75"/>
    </row>
    <row r="465" spans="1:7" ht="13.5">
      <c r="A465" s="58" t="s">
        <v>419</v>
      </c>
      <c r="B465" s="59">
        <v>964</v>
      </c>
      <c r="C465" s="59"/>
      <c r="D465" s="61"/>
      <c r="E465" s="73"/>
      <c r="F465" s="75"/>
      <c r="G465" s="75">
        <v>-1</v>
      </c>
    </row>
    <row r="466" spans="1:7" ht="13.5">
      <c r="A466" s="58" t="s">
        <v>48</v>
      </c>
      <c r="B466" s="59">
        <v>329</v>
      </c>
      <c r="C466" s="59"/>
      <c r="D466" s="61">
        <v>85</v>
      </c>
      <c r="E466" s="73">
        <v>464</v>
      </c>
      <c r="F466" s="75">
        <v>5.4588</v>
      </c>
      <c r="G466" s="75">
        <v>0.4103</v>
      </c>
    </row>
    <row r="467" spans="1:7" ht="13.5">
      <c r="A467" s="58" t="s">
        <v>420</v>
      </c>
      <c r="B467" s="59">
        <v>6</v>
      </c>
      <c r="C467" s="59"/>
      <c r="D467" s="59"/>
      <c r="E467" s="73">
        <v>20</v>
      </c>
      <c r="F467" s="75"/>
      <c r="G467" s="75">
        <v>2.3333</v>
      </c>
    </row>
    <row r="468" spans="1:7" ht="13.5">
      <c r="A468" s="54" t="s">
        <v>421</v>
      </c>
      <c r="B468" s="55">
        <v>10763</v>
      </c>
      <c r="C468" s="56">
        <v>12012</v>
      </c>
      <c r="D468" s="57">
        <v>12113</v>
      </c>
      <c r="E468" s="70">
        <v>11184</v>
      </c>
      <c r="F468" s="71">
        <v>0.9233</v>
      </c>
      <c r="G468" s="71">
        <v>0.0391</v>
      </c>
    </row>
    <row r="469" spans="1:7" ht="13.5">
      <c r="A469" s="54" t="s">
        <v>422</v>
      </c>
      <c r="B469" s="55"/>
      <c r="C469" s="56">
        <v>1039</v>
      </c>
      <c r="D469" s="57">
        <v>1039</v>
      </c>
      <c r="E469" s="70">
        <v>187</v>
      </c>
      <c r="F469" s="71">
        <v>0.18</v>
      </c>
      <c r="G469" s="75"/>
    </row>
    <row r="470" spans="1:7" ht="13.5">
      <c r="A470" s="58" t="s">
        <v>423</v>
      </c>
      <c r="B470" s="59"/>
      <c r="C470" s="59">
        <v>599</v>
      </c>
      <c r="D470" s="61">
        <v>599</v>
      </c>
      <c r="E470" s="73"/>
      <c r="F470" s="75">
        <v>0</v>
      </c>
      <c r="G470" s="75"/>
    </row>
    <row r="471" spans="1:7" ht="13.5">
      <c r="A471" s="58" t="s">
        <v>424</v>
      </c>
      <c r="B471" s="59"/>
      <c r="C471" s="59">
        <v>440</v>
      </c>
      <c r="D471" s="61">
        <v>440</v>
      </c>
      <c r="E471" s="73">
        <v>187</v>
      </c>
      <c r="F471" s="75">
        <v>0.425</v>
      </c>
      <c r="G471" s="75"/>
    </row>
    <row r="472" spans="1:7" ht="13.5">
      <c r="A472" s="54" t="s">
        <v>425</v>
      </c>
      <c r="B472" s="55">
        <v>10694</v>
      </c>
      <c r="C472" s="56">
        <v>10903</v>
      </c>
      <c r="D472" s="57">
        <v>11004</v>
      </c>
      <c r="E472" s="70">
        <v>10938</v>
      </c>
      <c r="F472" s="71">
        <v>0.994</v>
      </c>
      <c r="G472" s="71">
        <v>0.0228</v>
      </c>
    </row>
    <row r="473" spans="1:7" ht="13.5">
      <c r="A473" s="58" t="s">
        <v>426</v>
      </c>
      <c r="B473" s="59">
        <v>10694</v>
      </c>
      <c r="C473" s="60">
        <v>10903</v>
      </c>
      <c r="D473" s="64">
        <v>11004</v>
      </c>
      <c r="E473" s="73">
        <v>10938</v>
      </c>
      <c r="F473" s="75">
        <v>0.994</v>
      </c>
      <c r="G473" s="75">
        <v>0.0228</v>
      </c>
    </row>
    <row r="474" spans="1:7" ht="13.5">
      <c r="A474" s="54" t="s">
        <v>427</v>
      </c>
      <c r="B474" s="55">
        <v>69</v>
      </c>
      <c r="C474" s="55">
        <v>70</v>
      </c>
      <c r="D474" s="62">
        <v>70</v>
      </c>
      <c r="E474" s="70">
        <v>59</v>
      </c>
      <c r="F474" s="71">
        <v>0.8429</v>
      </c>
      <c r="G474" s="71">
        <v>-0.1449</v>
      </c>
    </row>
    <row r="475" spans="1:7" ht="13.5">
      <c r="A475" s="58" t="s">
        <v>428</v>
      </c>
      <c r="B475" s="59">
        <v>69</v>
      </c>
      <c r="C475" s="59">
        <v>70</v>
      </c>
      <c r="D475" s="61">
        <v>70</v>
      </c>
      <c r="E475" s="73">
        <v>59</v>
      </c>
      <c r="F475" s="75">
        <v>0.8429</v>
      </c>
      <c r="G475" s="75">
        <v>-0.1449</v>
      </c>
    </row>
    <row r="476" spans="1:7" ht="13.5">
      <c r="A476" s="54" t="s">
        <v>429</v>
      </c>
      <c r="B476" s="55">
        <v>180</v>
      </c>
      <c r="C476" s="55">
        <v>547</v>
      </c>
      <c r="D476" s="62">
        <v>547</v>
      </c>
      <c r="E476" s="70">
        <v>558</v>
      </c>
      <c r="F476" s="71">
        <v>1.0201</v>
      </c>
      <c r="G476" s="71">
        <v>2.1</v>
      </c>
    </row>
    <row r="477" spans="1:7" ht="13.5">
      <c r="A477" s="54" t="s">
        <v>430</v>
      </c>
      <c r="B477" s="55"/>
      <c r="C477" s="55">
        <v>16</v>
      </c>
      <c r="D477" s="62">
        <v>16</v>
      </c>
      <c r="E477" s="70">
        <v>28</v>
      </c>
      <c r="F477" s="71">
        <v>1.75</v>
      </c>
      <c r="G477" s="71"/>
    </row>
    <row r="478" spans="1:7" ht="13.5">
      <c r="A478" s="58" t="s">
        <v>431</v>
      </c>
      <c r="B478" s="59"/>
      <c r="C478" s="59">
        <v>16</v>
      </c>
      <c r="D478" s="61">
        <v>16</v>
      </c>
      <c r="E478" s="73">
        <v>28</v>
      </c>
      <c r="F478" s="75">
        <v>1.75</v>
      </c>
      <c r="G478" s="75"/>
    </row>
    <row r="479" spans="1:7" ht="13.5">
      <c r="A479" s="54" t="s">
        <v>432</v>
      </c>
      <c r="B479" s="55">
        <v>180</v>
      </c>
      <c r="C479" s="55">
        <v>500</v>
      </c>
      <c r="D479" s="62">
        <v>500</v>
      </c>
      <c r="E479" s="70">
        <v>500</v>
      </c>
      <c r="F479" s="71">
        <v>1</v>
      </c>
      <c r="G479" s="71">
        <v>1.7778</v>
      </c>
    </row>
    <row r="480" spans="1:7" ht="13.5">
      <c r="A480" s="58" t="s">
        <v>433</v>
      </c>
      <c r="B480" s="59">
        <v>180</v>
      </c>
      <c r="C480" s="59">
        <v>500</v>
      </c>
      <c r="D480" s="61">
        <v>500</v>
      </c>
      <c r="E480" s="73">
        <v>500</v>
      </c>
      <c r="F480" s="75">
        <v>1</v>
      </c>
      <c r="G480" s="75">
        <v>1.7778</v>
      </c>
    </row>
    <row r="481" spans="1:7" ht="13.5">
      <c r="A481" s="54" t="s">
        <v>434</v>
      </c>
      <c r="B481" s="55"/>
      <c r="C481" s="55">
        <v>31</v>
      </c>
      <c r="D481" s="62">
        <v>31</v>
      </c>
      <c r="E481" s="70">
        <v>30</v>
      </c>
      <c r="F481" s="71">
        <v>0.9677</v>
      </c>
      <c r="G481" s="75"/>
    </row>
    <row r="482" spans="1:7" ht="13.5">
      <c r="A482" s="58" t="s">
        <v>435</v>
      </c>
      <c r="B482" s="59"/>
      <c r="C482" s="59">
        <v>31</v>
      </c>
      <c r="D482" s="61">
        <v>31</v>
      </c>
      <c r="E482" s="73">
        <v>30</v>
      </c>
      <c r="F482" s="75">
        <v>0.9677</v>
      </c>
      <c r="G482" s="75"/>
    </row>
    <row r="483" spans="1:7" ht="13.5">
      <c r="A483" s="54" t="s">
        <v>436</v>
      </c>
      <c r="B483" s="55">
        <v>1929</v>
      </c>
      <c r="C483" s="56">
        <v>2004</v>
      </c>
      <c r="D483" s="57">
        <v>2241</v>
      </c>
      <c r="E483" s="70">
        <v>3728</v>
      </c>
      <c r="F483" s="71">
        <v>1.6635</v>
      </c>
      <c r="G483" s="71">
        <v>0.9326</v>
      </c>
    </row>
    <row r="484" spans="1:7" ht="13.5">
      <c r="A484" s="54" t="s">
        <v>437</v>
      </c>
      <c r="B484" s="55">
        <v>731</v>
      </c>
      <c r="C484" s="55">
        <v>689</v>
      </c>
      <c r="D484" s="62">
        <v>868</v>
      </c>
      <c r="E484" s="70">
        <v>1232</v>
      </c>
      <c r="F484" s="71">
        <v>1.4194</v>
      </c>
      <c r="G484" s="71">
        <v>0.6854</v>
      </c>
    </row>
    <row r="485" spans="1:7" ht="13.5">
      <c r="A485" s="58" t="s">
        <v>37</v>
      </c>
      <c r="B485" s="59">
        <v>472</v>
      </c>
      <c r="C485" s="59">
        <v>339</v>
      </c>
      <c r="D485" s="61">
        <v>502</v>
      </c>
      <c r="E485" s="73">
        <v>603</v>
      </c>
      <c r="F485" s="75">
        <v>1.2012</v>
      </c>
      <c r="G485" s="75">
        <v>0.2775</v>
      </c>
    </row>
    <row r="486" spans="1:7" ht="13.5">
      <c r="A486" s="58" t="s">
        <v>438</v>
      </c>
      <c r="B486" s="59">
        <v>109</v>
      </c>
      <c r="C486" s="59">
        <v>140</v>
      </c>
      <c r="D486" s="61">
        <v>140</v>
      </c>
      <c r="E486" s="73">
        <v>95</v>
      </c>
      <c r="F486" s="75">
        <v>0.6786</v>
      </c>
      <c r="G486" s="75">
        <v>-0.1284</v>
      </c>
    </row>
    <row r="487" spans="1:7" ht="13.5">
      <c r="A487" s="65" t="s">
        <v>439</v>
      </c>
      <c r="B487" s="59"/>
      <c r="C487" s="59"/>
      <c r="D487" s="61"/>
      <c r="E487" s="73">
        <v>13</v>
      </c>
      <c r="F487" s="75"/>
      <c r="G487" s="75"/>
    </row>
    <row r="488" spans="1:7" ht="13.5">
      <c r="A488" s="58" t="s">
        <v>48</v>
      </c>
      <c r="B488" s="59"/>
      <c r="C488" s="59">
        <v>170</v>
      </c>
      <c r="D488" s="61">
        <v>186</v>
      </c>
      <c r="E488" s="73">
        <v>181</v>
      </c>
      <c r="F488" s="75">
        <v>0.9731</v>
      </c>
      <c r="G488" s="75"/>
    </row>
    <row r="489" spans="1:7" ht="13.5">
      <c r="A489" s="58" t="s">
        <v>440</v>
      </c>
      <c r="B489" s="59">
        <v>150</v>
      </c>
      <c r="C489" s="59">
        <v>40</v>
      </c>
      <c r="D489" s="61">
        <v>40</v>
      </c>
      <c r="E489" s="73">
        <v>340</v>
      </c>
      <c r="F489" s="75">
        <v>8.5</v>
      </c>
      <c r="G489" s="75">
        <v>1.2667</v>
      </c>
    </row>
    <row r="490" spans="1:7" ht="13.5">
      <c r="A490" s="54" t="s">
        <v>441</v>
      </c>
      <c r="B490" s="55">
        <v>1125</v>
      </c>
      <c r="C490" s="56">
        <v>1098</v>
      </c>
      <c r="D490" s="57">
        <v>1156</v>
      </c>
      <c r="E490" s="70">
        <v>1175</v>
      </c>
      <c r="F490" s="71">
        <v>1.0164</v>
      </c>
      <c r="G490" s="71">
        <v>0.0444</v>
      </c>
    </row>
    <row r="491" spans="1:7" ht="13.5">
      <c r="A491" s="58" t="s">
        <v>37</v>
      </c>
      <c r="B491" s="59"/>
      <c r="C491" s="59">
        <v>788</v>
      </c>
      <c r="D491" s="61">
        <v>846</v>
      </c>
      <c r="E491" s="73">
        <v>846</v>
      </c>
      <c r="F491" s="75">
        <v>1</v>
      </c>
      <c r="G491" s="75"/>
    </row>
    <row r="492" spans="1:7" ht="13.5">
      <c r="A492" s="58" t="s">
        <v>38</v>
      </c>
      <c r="B492" s="59"/>
      <c r="C492" s="59">
        <v>10</v>
      </c>
      <c r="D492" s="61">
        <v>10</v>
      </c>
      <c r="E492" s="73">
        <v>10</v>
      </c>
      <c r="F492" s="75">
        <v>1</v>
      </c>
      <c r="G492" s="75"/>
    </row>
    <row r="493" spans="1:7" ht="13.5">
      <c r="A493" s="58" t="s">
        <v>442</v>
      </c>
      <c r="B493" s="59"/>
      <c r="C493" s="59">
        <v>132</v>
      </c>
      <c r="D493" s="61">
        <v>132</v>
      </c>
      <c r="E493" s="73">
        <v>132</v>
      </c>
      <c r="F493" s="75">
        <v>1</v>
      </c>
      <c r="G493" s="75"/>
    </row>
    <row r="494" spans="1:7" ht="13.5">
      <c r="A494" s="58" t="s">
        <v>443</v>
      </c>
      <c r="B494" s="59">
        <v>1125</v>
      </c>
      <c r="C494" s="59">
        <v>168</v>
      </c>
      <c r="D494" s="61">
        <v>168</v>
      </c>
      <c r="E494" s="73">
        <v>187</v>
      </c>
      <c r="F494" s="75">
        <v>1.1131</v>
      </c>
      <c r="G494" s="75">
        <v>-0.8338</v>
      </c>
    </row>
    <row r="495" spans="1:7" ht="13.5">
      <c r="A495" s="54" t="s">
        <v>444</v>
      </c>
      <c r="B495" s="55"/>
      <c r="C495" s="55">
        <v>138</v>
      </c>
      <c r="D495" s="62">
        <v>138</v>
      </c>
      <c r="E495" s="70">
        <v>953</v>
      </c>
      <c r="F495" s="71">
        <v>6.9058</v>
      </c>
      <c r="G495" s="75"/>
    </row>
    <row r="496" spans="1:7" ht="13.5">
      <c r="A496" s="58" t="s">
        <v>419</v>
      </c>
      <c r="B496" s="59"/>
      <c r="C496" s="59"/>
      <c r="D496" s="61"/>
      <c r="E496" s="73">
        <v>875</v>
      </c>
      <c r="F496" s="75"/>
      <c r="G496" s="75"/>
    </row>
    <row r="497" spans="1:7" ht="13.5">
      <c r="A497" s="58" t="s">
        <v>445</v>
      </c>
      <c r="B497" s="59"/>
      <c r="C497" s="59">
        <v>138</v>
      </c>
      <c r="D497" s="61">
        <v>138</v>
      </c>
      <c r="E497" s="73">
        <v>78</v>
      </c>
      <c r="F497" s="75">
        <v>0.5652</v>
      </c>
      <c r="G497" s="75"/>
    </row>
    <row r="498" spans="1:7" ht="13.5">
      <c r="A498" s="63" t="s">
        <v>446</v>
      </c>
      <c r="B498" s="55">
        <v>73</v>
      </c>
      <c r="C498" s="55">
        <v>79</v>
      </c>
      <c r="D498" s="62">
        <v>79</v>
      </c>
      <c r="E498" s="70">
        <v>368</v>
      </c>
      <c r="F498" s="71">
        <v>4.6582</v>
      </c>
      <c r="G498" s="71">
        <v>4.0411</v>
      </c>
    </row>
    <row r="499" spans="1:7" ht="13.5">
      <c r="A499" s="58" t="s">
        <v>447</v>
      </c>
      <c r="B499" s="59">
        <v>21</v>
      </c>
      <c r="C499" s="59"/>
      <c r="D499" s="61"/>
      <c r="E499" s="73"/>
      <c r="F499" s="75"/>
      <c r="G499" s="75">
        <v>-1</v>
      </c>
    </row>
    <row r="500" spans="1:7" ht="13.5">
      <c r="A500" s="58" t="s">
        <v>448</v>
      </c>
      <c r="B500" s="59">
        <v>50</v>
      </c>
      <c r="C500" s="59">
        <v>79</v>
      </c>
      <c r="D500" s="61">
        <v>79</v>
      </c>
      <c r="E500" s="73">
        <v>58</v>
      </c>
      <c r="F500" s="75">
        <v>0.7342</v>
      </c>
      <c r="G500" s="75">
        <v>0.16</v>
      </c>
    </row>
    <row r="501" spans="1:7" ht="13.5">
      <c r="A501" s="58" t="s">
        <v>449</v>
      </c>
      <c r="B501" s="59"/>
      <c r="C501" s="59"/>
      <c r="D501" s="61"/>
      <c r="E501" s="73">
        <v>291</v>
      </c>
      <c r="F501" s="75"/>
      <c r="G501" s="75"/>
    </row>
    <row r="502" spans="1:7" ht="13.5">
      <c r="A502" s="58" t="s">
        <v>450</v>
      </c>
      <c r="B502" s="59"/>
      <c r="C502" s="59"/>
      <c r="D502" s="61"/>
      <c r="E502" s="73">
        <v>19</v>
      </c>
      <c r="F502" s="75"/>
      <c r="G502" s="75"/>
    </row>
    <row r="503" spans="1:7" ht="13.5">
      <c r="A503" s="58" t="s">
        <v>451</v>
      </c>
      <c r="B503" s="59">
        <v>2</v>
      </c>
      <c r="C503" s="59"/>
      <c r="D503" s="61"/>
      <c r="E503" s="73"/>
      <c r="F503" s="75"/>
      <c r="G503" s="75">
        <v>-1</v>
      </c>
    </row>
    <row r="504" spans="1:7" ht="13.5">
      <c r="A504" s="54" t="s">
        <v>452</v>
      </c>
      <c r="B504" s="55"/>
      <c r="C504" s="56">
        <v>4600</v>
      </c>
      <c r="D504" s="55">
        <v>4600</v>
      </c>
      <c r="E504" s="70"/>
      <c r="F504" s="75">
        <v>0</v>
      </c>
      <c r="G504" s="75"/>
    </row>
    <row r="505" spans="1:7" ht="13.5">
      <c r="A505" s="54" t="s">
        <v>453</v>
      </c>
      <c r="B505" s="55">
        <v>931</v>
      </c>
      <c r="C505" s="56">
        <v>17919</v>
      </c>
      <c r="D505" s="57">
        <v>22581</v>
      </c>
      <c r="E505" s="70">
        <v>956</v>
      </c>
      <c r="F505" s="71">
        <v>0.0423</v>
      </c>
      <c r="G505" s="71">
        <v>0.0269</v>
      </c>
    </row>
    <row r="506" spans="1:7" ht="13.5">
      <c r="A506" s="54" t="s">
        <v>454</v>
      </c>
      <c r="B506" s="55">
        <v>931</v>
      </c>
      <c r="C506" s="56">
        <v>9330</v>
      </c>
      <c r="D506" s="57">
        <v>9330</v>
      </c>
      <c r="E506" s="70">
        <v>956</v>
      </c>
      <c r="F506" s="71">
        <v>0.1025</v>
      </c>
      <c r="G506" s="71">
        <v>0.0269</v>
      </c>
    </row>
    <row r="507" spans="1:7" ht="13.5">
      <c r="A507" s="58" t="s">
        <v>455</v>
      </c>
      <c r="B507" s="59">
        <v>931</v>
      </c>
      <c r="C507" s="60">
        <v>9330</v>
      </c>
      <c r="D507" s="64">
        <v>13992</v>
      </c>
      <c r="E507" s="73">
        <v>956</v>
      </c>
      <c r="F507" s="75">
        <v>0.0683</v>
      </c>
      <c r="G507" s="75">
        <v>0.0269</v>
      </c>
    </row>
    <row r="508" spans="1:7" ht="13.5">
      <c r="A508" s="54" t="s">
        <v>456</v>
      </c>
      <c r="B508" s="55"/>
      <c r="C508" s="56">
        <v>8589</v>
      </c>
      <c r="D508" s="55">
        <v>8589</v>
      </c>
      <c r="E508" s="70"/>
      <c r="F508" s="75">
        <v>0</v>
      </c>
      <c r="G508" s="75"/>
    </row>
    <row r="509" spans="1:7" ht="13.5">
      <c r="A509" s="54" t="s">
        <v>457</v>
      </c>
      <c r="B509" s="55">
        <v>6027</v>
      </c>
      <c r="C509" s="56">
        <v>7251</v>
      </c>
      <c r="D509" s="57">
        <v>7251</v>
      </c>
      <c r="E509" s="70">
        <v>7890</v>
      </c>
      <c r="F509" s="71">
        <v>1.0881</v>
      </c>
      <c r="G509" s="71">
        <v>0.3091</v>
      </c>
    </row>
    <row r="510" spans="1:7" ht="13.5">
      <c r="A510" s="63" t="s">
        <v>458</v>
      </c>
      <c r="B510" s="55">
        <v>6027</v>
      </c>
      <c r="C510" s="56">
        <v>7251</v>
      </c>
      <c r="D510" s="57">
        <v>7251</v>
      </c>
      <c r="E510" s="70">
        <v>7890</v>
      </c>
      <c r="F510" s="71">
        <v>1.0881</v>
      </c>
      <c r="G510" s="71">
        <v>0.3091</v>
      </c>
    </row>
    <row r="511" spans="1:7" ht="13.5">
      <c r="A511" s="58" t="s">
        <v>459</v>
      </c>
      <c r="B511" s="59">
        <v>6027</v>
      </c>
      <c r="C511" s="60">
        <v>7251</v>
      </c>
      <c r="D511" s="64">
        <v>7251</v>
      </c>
      <c r="E511" s="73">
        <v>7890</v>
      </c>
      <c r="F511" s="75">
        <v>1.0881</v>
      </c>
      <c r="G511" s="75">
        <v>0.3091</v>
      </c>
    </row>
    <row r="512" spans="1:7" ht="13.5">
      <c r="A512" s="54" t="s">
        <v>460</v>
      </c>
      <c r="B512" s="55">
        <v>41</v>
      </c>
      <c r="C512" s="55">
        <v>11</v>
      </c>
      <c r="D512" s="62">
        <v>11</v>
      </c>
      <c r="E512" s="70">
        <v>50</v>
      </c>
      <c r="F512" s="71">
        <v>4.5455</v>
      </c>
      <c r="G512" s="71">
        <v>0.2195</v>
      </c>
    </row>
    <row r="513" spans="1:7" ht="13.5">
      <c r="A513" s="54" t="s">
        <v>461</v>
      </c>
      <c r="B513" s="55">
        <v>41</v>
      </c>
      <c r="C513" s="55">
        <v>11</v>
      </c>
      <c r="D513" s="62">
        <v>11</v>
      </c>
      <c r="E513" s="70">
        <v>50</v>
      </c>
      <c r="F513" s="71">
        <v>4.5455</v>
      </c>
      <c r="G513" s="71">
        <v>0.2195</v>
      </c>
    </row>
    <row r="514" spans="1:7" ht="216" customHeight="1">
      <c r="A514" s="80" t="s">
        <v>591</v>
      </c>
      <c r="B514" s="81"/>
      <c r="C514" s="81"/>
      <c r="D514" s="81"/>
      <c r="E514" s="81"/>
      <c r="F514" s="82"/>
      <c r="G514" s="82"/>
    </row>
  </sheetData>
  <sheetProtection/>
  <mergeCells count="2">
    <mergeCell ref="A1:G1"/>
    <mergeCell ref="A514:G51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">
      <selection activeCell="G31" sqref="G31"/>
    </sheetView>
  </sheetViews>
  <sheetFormatPr defaultColWidth="33.75390625" defaultRowHeight="15.75"/>
  <cols>
    <col min="1" max="1" width="11.375" style="32" customWidth="1"/>
    <col min="2" max="2" width="36.50390625" style="32" customWidth="1"/>
    <col min="3" max="3" width="19.625" style="33" customWidth="1"/>
    <col min="4" max="16384" width="33.75390625" style="32" customWidth="1"/>
  </cols>
  <sheetData>
    <row r="1" spans="1:3" ht="20.25">
      <c r="A1" s="34" t="s">
        <v>592</v>
      </c>
      <c r="B1" s="34"/>
      <c r="C1" s="34"/>
    </row>
    <row r="2" spans="1:3" ht="13.5">
      <c r="A2" s="35"/>
      <c r="B2" s="35"/>
      <c r="C2" s="36" t="s">
        <v>1</v>
      </c>
    </row>
    <row r="3" spans="1:3" s="31" customFormat="1" ht="13.5">
      <c r="A3" s="37" t="s">
        <v>593</v>
      </c>
      <c r="B3" s="38" t="s">
        <v>543</v>
      </c>
      <c r="C3" s="37" t="s">
        <v>594</v>
      </c>
    </row>
    <row r="4" spans="1:3" s="31" customFormat="1" ht="13.5">
      <c r="A4" s="39"/>
      <c r="B4" s="40"/>
      <c r="C4" s="41"/>
    </row>
    <row r="5" spans="1:3" ht="13.5">
      <c r="A5" s="42"/>
      <c r="B5" s="43" t="s">
        <v>595</v>
      </c>
      <c r="C5" s="44">
        <v>186104</v>
      </c>
    </row>
    <row r="6" spans="1:3" ht="13.5">
      <c r="A6" s="42">
        <v>501</v>
      </c>
      <c r="B6" s="45" t="s">
        <v>596</v>
      </c>
      <c r="C6" s="44">
        <v>68808</v>
      </c>
    </row>
    <row r="7" spans="1:3" ht="13.5">
      <c r="A7" s="42">
        <v>50101</v>
      </c>
      <c r="B7" s="42" t="s">
        <v>597</v>
      </c>
      <c r="C7" s="44">
        <v>41491</v>
      </c>
    </row>
    <row r="8" spans="1:3" ht="13.5">
      <c r="A8" s="42">
        <v>50102</v>
      </c>
      <c r="B8" s="42" t="s">
        <v>598</v>
      </c>
      <c r="C8" s="44">
        <v>9188</v>
      </c>
    </row>
    <row r="9" spans="1:3" ht="13.5">
      <c r="A9" s="42">
        <v>50103</v>
      </c>
      <c r="B9" s="42" t="s">
        <v>599</v>
      </c>
      <c r="C9" s="44">
        <v>4452</v>
      </c>
    </row>
    <row r="10" spans="1:3" ht="13.5">
      <c r="A10" s="42">
        <v>50199</v>
      </c>
      <c r="B10" s="42" t="s">
        <v>600</v>
      </c>
      <c r="C10" s="44">
        <v>13677</v>
      </c>
    </row>
    <row r="11" spans="1:3" ht="13.5">
      <c r="A11" s="42">
        <v>502</v>
      </c>
      <c r="B11" s="45" t="s">
        <v>601</v>
      </c>
      <c r="C11" s="44">
        <v>10158</v>
      </c>
    </row>
    <row r="12" spans="1:3" ht="13.5">
      <c r="A12" s="42">
        <v>50201</v>
      </c>
      <c r="B12" s="42" t="s">
        <v>602</v>
      </c>
      <c r="C12" s="44">
        <v>6422</v>
      </c>
    </row>
    <row r="13" spans="1:3" ht="13.5">
      <c r="A13" s="42">
        <v>50202</v>
      </c>
      <c r="B13" s="42" t="s">
        <v>603</v>
      </c>
      <c r="C13" s="44">
        <v>21</v>
      </c>
    </row>
    <row r="14" spans="1:3" ht="13.5">
      <c r="A14" s="42">
        <v>50203</v>
      </c>
      <c r="B14" s="42" t="s">
        <v>604</v>
      </c>
      <c r="C14" s="44">
        <v>141</v>
      </c>
    </row>
    <row r="15" spans="1:3" ht="13.5">
      <c r="A15" s="42">
        <v>50204</v>
      </c>
      <c r="B15" s="42" t="s">
        <v>605</v>
      </c>
      <c r="C15" s="44">
        <v>1</v>
      </c>
    </row>
    <row r="16" spans="1:3" ht="13.5">
      <c r="A16" s="42">
        <v>50205</v>
      </c>
      <c r="B16" s="42" t="s">
        <v>606</v>
      </c>
      <c r="C16" s="44">
        <v>1768</v>
      </c>
    </row>
    <row r="17" spans="1:3" ht="13.5">
      <c r="A17" s="42">
        <v>50206</v>
      </c>
      <c r="B17" s="42" t="s">
        <v>607</v>
      </c>
      <c r="C17" s="44">
        <v>75</v>
      </c>
    </row>
    <row r="18" spans="1:3" ht="13.5">
      <c r="A18" s="42">
        <v>50207</v>
      </c>
      <c r="B18" s="42" t="s">
        <v>608</v>
      </c>
      <c r="C18" s="44">
        <v>18</v>
      </c>
    </row>
    <row r="19" spans="1:3" ht="13.5">
      <c r="A19" s="42">
        <v>50208</v>
      </c>
      <c r="B19" s="42" t="s">
        <v>609</v>
      </c>
      <c r="C19" s="44">
        <v>257</v>
      </c>
    </row>
    <row r="20" spans="1:3" ht="13.5">
      <c r="A20" s="42">
        <v>50209</v>
      </c>
      <c r="B20" s="42" t="s">
        <v>610</v>
      </c>
      <c r="C20" s="44">
        <v>144</v>
      </c>
    </row>
    <row r="21" spans="1:3" ht="13.5">
      <c r="A21" s="42">
        <v>50299</v>
      </c>
      <c r="B21" s="42" t="s">
        <v>611</v>
      </c>
      <c r="C21" s="44">
        <v>1311</v>
      </c>
    </row>
    <row r="22" spans="1:3" ht="13.5">
      <c r="A22" s="42">
        <v>503</v>
      </c>
      <c r="B22" s="45" t="s">
        <v>612</v>
      </c>
      <c r="C22" s="44">
        <v>52</v>
      </c>
    </row>
    <row r="23" spans="1:3" ht="13.5">
      <c r="A23" s="42">
        <v>50301</v>
      </c>
      <c r="B23" s="42" t="s">
        <v>613</v>
      </c>
      <c r="C23" s="44">
        <v>0</v>
      </c>
    </row>
    <row r="24" spans="1:3" ht="13.5">
      <c r="A24" s="42">
        <v>50302</v>
      </c>
      <c r="B24" s="42" t="s">
        <v>614</v>
      </c>
      <c r="C24" s="44">
        <v>0</v>
      </c>
    </row>
    <row r="25" spans="1:3" ht="13.5">
      <c r="A25" s="42">
        <v>50303</v>
      </c>
      <c r="B25" s="42" t="s">
        <v>615</v>
      </c>
      <c r="C25" s="44">
        <v>0</v>
      </c>
    </row>
    <row r="26" spans="1:3" ht="13.5">
      <c r="A26" s="42">
        <v>50305</v>
      </c>
      <c r="B26" s="42" t="s">
        <v>616</v>
      </c>
      <c r="C26" s="44">
        <v>0</v>
      </c>
    </row>
    <row r="27" spans="1:3" ht="13.5">
      <c r="A27" s="42">
        <v>50306</v>
      </c>
      <c r="B27" s="42" t="s">
        <v>617</v>
      </c>
      <c r="C27" s="44">
        <v>31</v>
      </c>
    </row>
    <row r="28" spans="1:3" ht="13.5">
      <c r="A28" s="42">
        <v>50307</v>
      </c>
      <c r="B28" s="42" t="s">
        <v>618</v>
      </c>
      <c r="C28" s="44">
        <v>0</v>
      </c>
    </row>
    <row r="29" spans="1:3" ht="13.5">
      <c r="A29" s="42">
        <v>50399</v>
      </c>
      <c r="B29" s="42" t="s">
        <v>619</v>
      </c>
      <c r="C29" s="44">
        <v>21</v>
      </c>
    </row>
    <row r="30" spans="1:3" ht="13.5">
      <c r="A30" s="42">
        <v>504</v>
      </c>
      <c r="B30" s="45" t="s">
        <v>620</v>
      </c>
      <c r="C30" s="44">
        <v>0</v>
      </c>
    </row>
    <row r="31" spans="1:3" ht="13.5">
      <c r="A31" s="42">
        <v>50401</v>
      </c>
      <c r="B31" s="42" t="s">
        <v>613</v>
      </c>
      <c r="C31" s="44">
        <v>0</v>
      </c>
    </row>
    <row r="32" spans="1:3" ht="13.5">
      <c r="A32" s="42">
        <v>50402</v>
      </c>
      <c r="B32" s="42" t="s">
        <v>614</v>
      </c>
      <c r="C32" s="44">
        <v>0</v>
      </c>
    </row>
    <row r="33" spans="1:3" ht="13.5">
      <c r="A33" s="42">
        <v>50403</v>
      </c>
      <c r="B33" s="42" t="s">
        <v>615</v>
      </c>
      <c r="C33" s="44">
        <v>0</v>
      </c>
    </row>
    <row r="34" spans="1:3" ht="13.5">
      <c r="A34" s="42">
        <v>50404</v>
      </c>
      <c r="B34" s="42" t="s">
        <v>617</v>
      </c>
      <c r="C34" s="44">
        <v>0</v>
      </c>
    </row>
    <row r="35" spans="1:3" ht="13.5">
      <c r="A35" s="42">
        <v>50405</v>
      </c>
      <c r="B35" s="42" t="s">
        <v>618</v>
      </c>
      <c r="C35" s="44">
        <v>0</v>
      </c>
    </row>
    <row r="36" spans="1:3" ht="13.5">
      <c r="A36" s="42">
        <v>50499</v>
      </c>
      <c r="B36" s="42" t="s">
        <v>619</v>
      </c>
      <c r="C36" s="44">
        <v>0</v>
      </c>
    </row>
    <row r="37" spans="1:3" ht="13.5">
      <c r="A37" s="42">
        <v>505</v>
      </c>
      <c r="B37" s="45" t="s">
        <v>621</v>
      </c>
      <c r="C37" s="44">
        <v>98261</v>
      </c>
    </row>
    <row r="38" spans="1:3" ht="13.5">
      <c r="A38" s="42">
        <v>50501</v>
      </c>
      <c r="B38" s="42" t="s">
        <v>622</v>
      </c>
      <c r="C38" s="44">
        <v>87620</v>
      </c>
    </row>
    <row r="39" spans="1:3" ht="13.5">
      <c r="A39" s="42">
        <v>50502</v>
      </c>
      <c r="B39" s="42" t="s">
        <v>623</v>
      </c>
      <c r="C39" s="44">
        <v>10634</v>
      </c>
    </row>
    <row r="40" spans="1:3" ht="13.5">
      <c r="A40" s="42">
        <v>50599</v>
      </c>
      <c r="B40" s="42" t="s">
        <v>624</v>
      </c>
      <c r="C40" s="44">
        <v>7</v>
      </c>
    </row>
    <row r="41" spans="1:3" ht="13.5">
      <c r="A41" s="42">
        <v>506</v>
      </c>
      <c r="B41" s="45" t="s">
        <v>625</v>
      </c>
      <c r="C41" s="44">
        <v>0</v>
      </c>
    </row>
    <row r="42" spans="1:3" ht="13.5">
      <c r="A42" s="42">
        <v>50601</v>
      </c>
      <c r="B42" s="42" t="s">
        <v>626</v>
      </c>
      <c r="C42" s="44">
        <v>0</v>
      </c>
    </row>
    <row r="43" spans="1:3" ht="13.5">
      <c r="A43" s="42">
        <v>50602</v>
      </c>
      <c r="B43" s="42" t="s">
        <v>627</v>
      </c>
      <c r="C43" s="44">
        <v>0</v>
      </c>
    </row>
    <row r="44" spans="1:3" ht="13.5">
      <c r="A44" s="42">
        <v>507</v>
      </c>
      <c r="B44" s="45" t="s">
        <v>628</v>
      </c>
      <c r="C44" s="44">
        <v>36</v>
      </c>
    </row>
    <row r="45" spans="1:3" ht="13.5">
      <c r="A45" s="42">
        <v>50701</v>
      </c>
      <c r="B45" s="42" t="s">
        <v>629</v>
      </c>
      <c r="C45" s="44">
        <v>9</v>
      </c>
    </row>
    <row r="46" spans="1:3" ht="13.5">
      <c r="A46" s="42">
        <v>50702</v>
      </c>
      <c r="B46" s="42" t="s">
        <v>630</v>
      </c>
      <c r="C46" s="44">
        <v>0</v>
      </c>
    </row>
    <row r="47" spans="1:3" ht="13.5">
      <c r="A47" s="42">
        <v>50799</v>
      </c>
      <c r="B47" s="42" t="s">
        <v>631</v>
      </c>
      <c r="C47" s="44">
        <v>27</v>
      </c>
    </row>
    <row r="48" spans="1:3" ht="13.5">
      <c r="A48" s="42">
        <v>508</v>
      </c>
      <c r="B48" s="45" t="s">
        <v>632</v>
      </c>
      <c r="C48" s="44">
        <v>0</v>
      </c>
    </row>
    <row r="49" spans="1:3" ht="13.5">
      <c r="A49" s="42">
        <v>50801</v>
      </c>
      <c r="B49" s="42" t="s">
        <v>633</v>
      </c>
      <c r="C49" s="44">
        <v>0</v>
      </c>
    </row>
    <row r="50" spans="1:3" ht="13.5">
      <c r="A50" s="42">
        <v>50802</v>
      </c>
      <c r="B50" s="42" t="s">
        <v>634</v>
      </c>
      <c r="C50" s="44">
        <v>0</v>
      </c>
    </row>
    <row r="51" spans="1:3" ht="13.5">
      <c r="A51" s="42">
        <v>509</v>
      </c>
      <c r="B51" s="45" t="s">
        <v>635</v>
      </c>
      <c r="C51" s="44">
        <v>8191</v>
      </c>
    </row>
    <row r="52" spans="1:3" ht="13.5">
      <c r="A52" s="42">
        <v>50901</v>
      </c>
      <c r="B52" s="42" t="s">
        <v>636</v>
      </c>
      <c r="C52" s="44">
        <v>1860</v>
      </c>
    </row>
    <row r="53" spans="1:3" ht="13.5">
      <c r="A53" s="42">
        <v>50902</v>
      </c>
      <c r="B53" s="42" t="s">
        <v>637</v>
      </c>
      <c r="C53" s="44">
        <v>0</v>
      </c>
    </row>
    <row r="54" spans="1:3" ht="13.5">
      <c r="A54" s="42">
        <v>50903</v>
      </c>
      <c r="B54" s="42" t="s">
        <v>638</v>
      </c>
      <c r="C54" s="44">
        <v>0</v>
      </c>
    </row>
    <row r="55" spans="1:3" ht="13.5">
      <c r="A55" s="42">
        <v>50905</v>
      </c>
      <c r="B55" s="42" t="s">
        <v>639</v>
      </c>
      <c r="C55" s="44">
        <v>2124</v>
      </c>
    </row>
    <row r="56" spans="1:3" ht="13.5">
      <c r="A56" s="42">
        <v>50999</v>
      </c>
      <c r="B56" s="42" t="s">
        <v>640</v>
      </c>
      <c r="C56" s="44">
        <v>4207</v>
      </c>
    </row>
    <row r="57" spans="1:3" ht="13.5">
      <c r="A57" s="42">
        <v>510</v>
      </c>
      <c r="B57" s="45" t="s">
        <v>641</v>
      </c>
      <c r="C57" s="44">
        <v>0</v>
      </c>
    </row>
    <row r="58" spans="1:3" ht="13.5">
      <c r="A58" s="42">
        <v>51002</v>
      </c>
      <c r="B58" s="42" t="s">
        <v>642</v>
      </c>
      <c r="C58" s="44">
        <v>0</v>
      </c>
    </row>
    <row r="59" spans="1:3" ht="13.5">
      <c r="A59" s="42">
        <v>51003</v>
      </c>
      <c r="B59" s="42" t="s">
        <v>643</v>
      </c>
      <c r="C59" s="44">
        <v>0</v>
      </c>
    </row>
    <row r="60" spans="1:3" ht="13.5">
      <c r="A60" s="42">
        <v>511</v>
      </c>
      <c r="B60" s="45" t="s">
        <v>644</v>
      </c>
      <c r="C60" s="44">
        <v>0</v>
      </c>
    </row>
    <row r="61" spans="1:3" ht="13.5">
      <c r="A61" s="42">
        <v>51101</v>
      </c>
      <c r="B61" s="42" t="s">
        <v>645</v>
      </c>
      <c r="C61" s="44">
        <v>0</v>
      </c>
    </row>
    <row r="62" spans="1:3" ht="13.5">
      <c r="A62" s="42">
        <v>51102</v>
      </c>
      <c r="B62" s="42" t="s">
        <v>646</v>
      </c>
      <c r="C62" s="44">
        <v>0</v>
      </c>
    </row>
    <row r="63" spans="1:3" ht="13.5">
      <c r="A63" s="42">
        <v>51103</v>
      </c>
      <c r="B63" s="42" t="s">
        <v>647</v>
      </c>
      <c r="C63" s="44">
        <v>0</v>
      </c>
    </row>
    <row r="64" spans="1:3" ht="13.5">
      <c r="A64" s="42">
        <v>51104</v>
      </c>
      <c r="B64" s="42" t="s">
        <v>648</v>
      </c>
      <c r="C64" s="44">
        <v>0</v>
      </c>
    </row>
    <row r="65" spans="1:3" ht="13.5">
      <c r="A65" s="42">
        <v>599</v>
      </c>
      <c r="B65" s="45" t="s">
        <v>649</v>
      </c>
      <c r="C65" s="44">
        <v>598</v>
      </c>
    </row>
    <row r="66" spans="1:3" ht="13.5">
      <c r="A66" s="42">
        <v>59906</v>
      </c>
      <c r="B66" s="42" t="s">
        <v>650</v>
      </c>
      <c r="C66" s="44">
        <v>0</v>
      </c>
    </row>
    <row r="67" spans="1:3" ht="13.5">
      <c r="A67" s="42">
        <v>59907</v>
      </c>
      <c r="B67" s="42" t="s">
        <v>651</v>
      </c>
      <c r="C67" s="44">
        <v>0</v>
      </c>
    </row>
    <row r="68" spans="1:3" ht="13.5">
      <c r="A68" s="42">
        <v>59908</v>
      </c>
      <c r="B68" s="42" t="s">
        <v>652</v>
      </c>
      <c r="C68" s="44">
        <v>598</v>
      </c>
    </row>
    <row r="69" spans="1:3" ht="13.5">
      <c r="A69" s="42">
        <v>59999</v>
      </c>
      <c r="B69" s="42" t="s">
        <v>653</v>
      </c>
      <c r="C69" s="44">
        <v>0</v>
      </c>
    </row>
  </sheetData>
  <sheetProtection/>
  <mergeCells count="4">
    <mergeCell ref="A1:C1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K18" sqref="K18"/>
    </sheetView>
  </sheetViews>
  <sheetFormatPr defaultColWidth="9.00390625" defaultRowHeight="15.75"/>
  <cols>
    <col min="1" max="1" width="31.50390625" style="0" customWidth="1"/>
    <col min="2" max="2" width="12.75390625" style="0" customWidth="1"/>
    <col min="3" max="3" width="27.375" style="0" customWidth="1"/>
    <col min="4" max="4" width="13.625" style="0" customWidth="1"/>
  </cols>
  <sheetData>
    <row r="1" spans="1:4" ht="21.75">
      <c r="A1" s="26" t="s">
        <v>654</v>
      </c>
      <c r="B1" s="26"/>
      <c r="C1" s="26"/>
      <c r="D1" s="26"/>
    </row>
    <row r="2" spans="1:4" ht="13.5">
      <c r="A2" s="27"/>
      <c r="B2" s="27"/>
      <c r="C2" s="27"/>
      <c r="D2" s="27"/>
    </row>
    <row r="3" spans="1:4" ht="13.5">
      <c r="A3" s="27" t="s">
        <v>655</v>
      </c>
      <c r="B3" s="27"/>
      <c r="C3" s="27"/>
      <c r="D3" s="27"/>
    </row>
    <row r="4" spans="1:4" ht="13.5">
      <c r="A4" s="28" t="s">
        <v>656</v>
      </c>
      <c r="B4" s="28" t="s">
        <v>657</v>
      </c>
      <c r="C4" s="28" t="s">
        <v>656</v>
      </c>
      <c r="D4" s="28" t="s">
        <v>657</v>
      </c>
    </row>
    <row r="5" spans="1:4" ht="13.5">
      <c r="A5" s="29" t="s">
        <v>658</v>
      </c>
      <c r="B5" s="30">
        <v>9593</v>
      </c>
      <c r="C5" s="29" t="s">
        <v>659</v>
      </c>
      <c r="D5" s="30">
        <v>0</v>
      </c>
    </row>
    <row r="6" spans="1:4" ht="13.5">
      <c r="A6" s="29" t="s">
        <v>660</v>
      </c>
      <c r="B6" s="30">
        <v>1500</v>
      </c>
      <c r="C6" s="29" t="s">
        <v>661</v>
      </c>
      <c r="D6" s="30">
        <v>18122</v>
      </c>
    </row>
    <row r="7" spans="1:4" ht="13.5">
      <c r="A7" s="29" t="s">
        <v>662</v>
      </c>
      <c r="B7" s="30">
        <v>0</v>
      </c>
      <c r="C7" s="29" t="s">
        <v>663</v>
      </c>
      <c r="D7" s="30">
        <v>35341</v>
      </c>
    </row>
    <row r="8" spans="1:4" ht="13.5">
      <c r="A8" s="29" t="s">
        <v>664</v>
      </c>
      <c r="B8" s="30">
        <v>3198</v>
      </c>
      <c r="C8" s="29" t="s">
        <v>665</v>
      </c>
      <c r="D8" s="30">
        <v>621</v>
      </c>
    </row>
    <row r="9" spans="1:4" ht="13.5">
      <c r="A9" s="29" t="s">
        <v>666</v>
      </c>
      <c r="B9" s="30">
        <v>75</v>
      </c>
      <c r="C9" s="29" t="s">
        <v>667</v>
      </c>
      <c r="D9" s="30">
        <v>0</v>
      </c>
    </row>
    <row r="10" spans="1:4" ht="13.5">
      <c r="A10" s="29" t="s">
        <v>668</v>
      </c>
      <c r="B10" s="30">
        <v>4820</v>
      </c>
      <c r="C10" s="29" t="s">
        <v>669</v>
      </c>
      <c r="D10" s="30">
        <v>45</v>
      </c>
    </row>
    <row r="11" spans="1:4" ht="13.5">
      <c r="A11" s="29" t="s">
        <v>670</v>
      </c>
      <c r="B11" s="30">
        <v>0</v>
      </c>
      <c r="C11" s="29" t="s">
        <v>671</v>
      </c>
      <c r="D11" s="30">
        <v>0</v>
      </c>
    </row>
    <row r="12" spans="1:4" ht="13.5">
      <c r="A12" s="29" t="s">
        <v>672</v>
      </c>
      <c r="B12" s="30">
        <v>192721</v>
      </c>
      <c r="C12" s="29" t="s">
        <v>673</v>
      </c>
      <c r="D12" s="30">
        <v>352</v>
      </c>
    </row>
    <row r="13" spans="1:4" ht="13.5">
      <c r="A13" s="29" t="s">
        <v>674</v>
      </c>
      <c r="B13" s="30">
        <v>54681</v>
      </c>
      <c r="C13" s="29" t="s">
        <v>675</v>
      </c>
      <c r="D13" s="30">
        <v>70</v>
      </c>
    </row>
    <row r="14" spans="1:4" ht="13.5">
      <c r="A14" s="29" t="s">
        <v>676</v>
      </c>
      <c r="B14" s="30">
        <v>626</v>
      </c>
      <c r="C14" s="29" t="s">
        <v>677</v>
      </c>
      <c r="D14" s="30">
        <v>1390</v>
      </c>
    </row>
    <row r="15" spans="1:4" ht="13.5">
      <c r="A15" s="29" t="s">
        <v>678</v>
      </c>
      <c r="B15" s="30">
        <v>0</v>
      </c>
      <c r="C15" s="29" t="s">
        <v>679</v>
      </c>
      <c r="D15" s="30">
        <v>1724</v>
      </c>
    </row>
    <row r="16" spans="1:4" ht="13.5">
      <c r="A16" s="29" t="s">
        <v>680</v>
      </c>
      <c r="B16" s="30">
        <v>28328</v>
      </c>
      <c r="C16" s="29" t="s">
        <v>681</v>
      </c>
      <c r="D16" s="30">
        <v>471</v>
      </c>
    </row>
    <row r="17" spans="1:4" ht="13.5">
      <c r="A17" s="29" t="s">
        <v>682</v>
      </c>
      <c r="B17" s="30">
        <v>0</v>
      </c>
      <c r="C17" s="29" t="s">
        <v>683</v>
      </c>
      <c r="D17" s="30">
        <v>880</v>
      </c>
    </row>
    <row r="18" spans="1:4" ht="13.5">
      <c r="A18" s="29" t="s">
        <v>684</v>
      </c>
      <c r="B18" s="30">
        <v>0</v>
      </c>
      <c r="C18" s="29" t="s">
        <v>685</v>
      </c>
      <c r="D18" s="30">
        <v>1209</v>
      </c>
    </row>
    <row r="19" spans="1:4" ht="13.5">
      <c r="A19" s="29" t="s">
        <v>686</v>
      </c>
      <c r="B19" s="30">
        <v>0</v>
      </c>
      <c r="C19" s="29" t="s">
        <v>687</v>
      </c>
      <c r="D19" s="30">
        <v>18213</v>
      </c>
    </row>
    <row r="20" spans="1:4" ht="13.5">
      <c r="A20" s="29" t="s">
        <v>688</v>
      </c>
      <c r="B20" s="30">
        <v>0</v>
      </c>
      <c r="C20" s="29" t="s">
        <v>689</v>
      </c>
      <c r="D20" s="30">
        <v>5584</v>
      </c>
    </row>
    <row r="21" spans="1:4" ht="13.5">
      <c r="A21" s="29" t="s">
        <v>690</v>
      </c>
      <c r="B21" s="30">
        <v>0</v>
      </c>
      <c r="C21" s="29" t="s">
        <v>691</v>
      </c>
      <c r="D21" s="30">
        <v>948</v>
      </c>
    </row>
    <row r="22" spans="1:4" ht="13.5">
      <c r="A22" s="29" t="s">
        <v>692</v>
      </c>
      <c r="B22" s="30">
        <v>0</v>
      </c>
      <c r="C22" s="29" t="s">
        <v>693</v>
      </c>
      <c r="D22" s="30">
        <v>710</v>
      </c>
    </row>
    <row r="23" spans="1:4" ht="13.5">
      <c r="A23" s="29" t="s">
        <v>694</v>
      </c>
      <c r="B23" s="30">
        <v>70000</v>
      </c>
      <c r="C23" s="29" t="s">
        <v>695</v>
      </c>
      <c r="D23" s="30">
        <v>0</v>
      </c>
    </row>
    <row r="24" spans="1:4" ht="13.5">
      <c r="A24" s="29" t="s">
        <v>696</v>
      </c>
      <c r="B24" s="30">
        <v>0</v>
      </c>
      <c r="C24" s="29" t="s">
        <v>697</v>
      </c>
      <c r="D24" s="30">
        <v>2392</v>
      </c>
    </row>
    <row r="25" spans="1:4" ht="13.5">
      <c r="A25" s="29" t="s">
        <v>698</v>
      </c>
      <c r="B25" s="30">
        <v>0</v>
      </c>
      <c r="C25" s="29" t="s">
        <v>699</v>
      </c>
      <c r="D25" s="30">
        <v>390</v>
      </c>
    </row>
    <row r="26" spans="1:4" ht="13.5">
      <c r="A26" s="29" t="s">
        <v>700</v>
      </c>
      <c r="B26" s="30">
        <v>2857</v>
      </c>
      <c r="C26" s="29" t="s">
        <v>701</v>
      </c>
      <c r="D26" s="30">
        <v>0</v>
      </c>
    </row>
    <row r="27" spans="1:4" ht="13.5">
      <c r="A27" s="29" t="s">
        <v>702</v>
      </c>
      <c r="B27" s="30">
        <v>36229</v>
      </c>
      <c r="C27" s="29" t="s">
        <v>703</v>
      </c>
      <c r="D27" s="30">
        <v>342</v>
      </c>
    </row>
    <row r="28" spans="1:4" ht="13.5">
      <c r="A28" s="29" t="s">
        <v>704</v>
      </c>
      <c r="B28" s="30">
        <v>0</v>
      </c>
      <c r="C28" s="29" t="s">
        <v>705</v>
      </c>
      <c r="D28" s="30">
        <v>51247</v>
      </c>
    </row>
    <row r="29" spans="1:4" ht="13.5">
      <c r="A29" s="29" t="s">
        <v>706</v>
      </c>
      <c r="B29" s="30">
        <v>0</v>
      </c>
      <c r="C29" s="29" t="s">
        <v>707</v>
      </c>
      <c r="D29" s="30">
        <v>36048</v>
      </c>
    </row>
    <row r="30" spans="1:4" ht="13.5">
      <c r="A30" s="29" t="s">
        <v>708</v>
      </c>
      <c r="B30" s="30">
        <v>0</v>
      </c>
      <c r="C30" s="29" t="s">
        <v>709</v>
      </c>
      <c r="D30" s="30">
        <v>15199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F18" sqref="F18"/>
    </sheetView>
  </sheetViews>
  <sheetFormatPr defaultColWidth="9.00390625" defaultRowHeight="15.75"/>
  <cols>
    <col min="1" max="1" width="31.00390625" style="14" customWidth="1"/>
    <col min="2" max="2" width="25.25390625" style="14" customWidth="1"/>
    <col min="3" max="3" width="30.50390625" style="14" customWidth="1"/>
    <col min="4" max="248" width="9.00390625" style="14" customWidth="1"/>
    <col min="249" max="16384" width="9.00390625" style="15" customWidth="1"/>
  </cols>
  <sheetData>
    <row r="1" spans="1:3" s="14" customFormat="1" ht="45" customHeight="1">
      <c r="A1" s="16" t="s">
        <v>710</v>
      </c>
      <c r="B1" s="17"/>
      <c r="C1" s="17"/>
    </row>
    <row r="2" s="14" customFormat="1" ht="21" customHeight="1">
      <c r="C2" s="18" t="s">
        <v>1</v>
      </c>
    </row>
    <row r="3" spans="1:3" s="14" customFormat="1" ht="21.75" customHeight="1">
      <c r="A3" s="19" t="s">
        <v>711</v>
      </c>
      <c r="B3" s="19" t="s">
        <v>712</v>
      </c>
      <c r="C3" s="19" t="s">
        <v>713</v>
      </c>
    </row>
    <row r="4" spans="1:3" s="14" customFormat="1" ht="21.75" customHeight="1">
      <c r="A4" s="20" t="s">
        <v>588</v>
      </c>
      <c r="B4" s="21">
        <v>0</v>
      </c>
      <c r="C4" s="21">
        <v>0</v>
      </c>
    </row>
    <row r="5" spans="1:3" s="14" customFormat="1" ht="21.75" customHeight="1">
      <c r="A5" s="22" t="s">
        <v>714</v>
      </c>
      <c r="B5" s="23">
        <v>0</v>
      </c>
      <c r="C5" s="23">
        <v>0</v>
      </c>
    </row>
    <row r="6" spans="1:3" s="14" customFormat="1" ht="21.75" customHeight="1">
      <c r="A6" s="22" t="s">
        <v>715</v>
      </c>
      <c r="B6" s="23">
        <v>0</v>
      </c>
      <c r="C6" s="23">
        <v>0</v>
      </c>
    </row>
    <row r="7" spans="1:3" s="14" customFormat="1" ht="21.75" customHeight="1">
      <c r="A7" s="22" t="s">
        <v>716</v>
      </c>
      <c r="B7" s="23">
        <v>0</v>
      </c>
      <c r="C7" s="23">
        <v>0</v>
      </c>
    </row>
    <row r="8" spans="1:3" s="14" customFormat="1" ht="21.75" customHeight="1">
      <c r="A8" s="22" t="s">
        <v>717</v>
      </c>
      <c r="B8" s="23">
        <v>0</v>
      </c>
      <c r="C8" s="23">
        <v>0</v>
      </c>
    </row>
    <row r="9" spans="1:3" s="14" customFormat="1" ht="21.75" customHeight="1">
      <c r="A9" s="22" t="s">
        <v>718</v>
      </c>
      <c r="B9" s="23">
        <v>0</v>
      </c>
      <c r="C9" s="23">
        <v>0</v>
      </c>
    </row>
    <row r="10" spans="1:3" s="14" customFormat="1" ht="21.75" customHeight="1">
      <c r="A10" s="22" t="s">
        <v>719</v>
      </c>
      <c r="B10" s="23">
        <v>0</v>
      </c>
      <c r="C10" s="23">
        <v>0</v>
      </c>
    </row>
    <row r="11" spans="1:3" s="14" customFormat="1" ht="21.75" customHeight="1">
      <c r="A11" s="22" t="s">
        <v>720</v>
      </c>
      <c r="B11" s="23">
        <v>0</v>
      </c>
      <c r="C11" s="23">
        <v>0</v>
      </c>
    </row>
    <row r="12" spans="1:3" s="14" customFormat="1" ht="21.75" customHeight="1">
      <c r="A12" s="22" t="s">
        <v>721</v>
      </c>
      <c r="B12" s="23">
        <v>0</v>
      </c>
      <c r="C12" s="23">
        <v>0</v>
      </c>
    </row>
    <row r="13" spans="1:3" s="14" customFormat="1" ht="21.75" customHeight="1">
      <c r="A13" s="22" t="s">
        <v>722</v>
      </c>
      <c r="B13" s="23">
        <v>0</v>
      </c>
      <c r="C13" s="23">
        <v>0</v>
      </c>
    </row>
    <row r="14" spans="1:3" s="14" customFormat="1" ht="24.75" customHeight="1" hidden="1">
      <c r="A14" s="14">
        <v>-33000</v>
      </c>
      <c r="C14" s="14">
        <f>SUM(C5:C13)-33000</f>
        <v>-33000</v>
      </c>
    </row>
    <row r="15" spans="1:256" s="14" customFormat="1" ht="13.5">
      <c r="A15" s="24" t="s">
        <v>723</v>
      </c>
      <c r="B15" s="25"/>
      <c r="C15" s="25"/>
      <c r="IO15" s="15"/>
      <c r="IP15" s="15"/>
      <c r="IQ15" s="15"/>
      <c r="IR15" s="15"/>
      <c r="IS15" s="15"/>
      <c r="IT15" s="15"/>
      <c r="IU15" s="15"/>
      <c r="IV15" s="15"/>
    </row>
    <row r="16" spans="1:256" s="14" customFormat="1" ht="6" customHeight="1">
      <c r="A16" s="25"/>
      <c r="B16" s="25"/>
      <c r="C16" s="25"/>
      <c r="IO16" s="15"/>
      <c r="IP16" s="15"/>
      <c r="IQ16" s="15"/>
      <c r="IR16" s="15"/>
      <c r="IS16" s="15"/>
      <c r="IT16" s="15"/>
      <c r="IU16" s="15"/>
      <c r="IV16" s="15"/>
    </row>
  </sheetData>
  <sheetProtection/>
  <mergeCells count="2">
    <mergeCell ref="A1:C1"/>
    <mergeCell ref="A15:C16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G17" sqref="G17"/>
    </sheetView>
  </sheetViews>
  <sheetFormatPr defaultColWidth="9.00390625" defaultRowHeight="15.75"/>
  <cols>
    <col min="1" max="1" width="36.00390625" style="0" customWidth="1"/>
    <col min="2" max="2" width="35.50390625" style="0" customWidth="1"/>
  </cols>
  <sheetData>
    <row r="1" spans="1:2" ht="21.75">
      <c r="A1" s="3" t="s">
        <v>724</v>
      </c>
      <c r="B1" s="3"/>
    </row>
    <row r="2" spans="1:2" ht="18">
      <c r="A2" s="4"/>
      <c r="B2" s="4"/>
    </row>
    <row r="3" spans="1:2" ht="13.5">
      <c r="A3" s="5"/>
      <c r="B3" s="6" t="s">
        <v>1</v>
      </c>
    </row>
    <row r="4" spans="1:2" ht="30" customHeight="1">
      <c r="A4" s="7" t="s">
        <v>711</v>
      </c>
      <c r="B4" s="7" t="s">
        <v>725</v>
      </c>
    </row>
    <row r="5" spans="1:2" ht="30" customHeight="1">
      <c r="A5" s="8" t="s">
        <v>588</v>
      </c>
      <c r="B5" s="9">
        <v>0</v>
      </c>
    </row>
    <row r="6" spans="1:2" ht="30" customHeight="1">
      <c r="A6" s="10" t="s">
        <v>714</v>
      </c>
      <c r="B6" s="9">
        <v>0</v>
      </c>
    </row>
    <row r="7" spans="1:2" ht="30" customHeight="1">
      <c r="A7" s="10" t="s">
        <v>715</v>
      </c>
      <c r="B7" s="9">
        <v>0</v>
      </c>
    </row>
    <row r="8" spans="1:2" ht="30" customHeight="1">
      <c r="A8" s="10" t="s">
        <v>716</v>
      </c>
      <c r="B8" s="9">
        <v>0</v>
      </c>
    </row>
    <row r="9" spans="1:2" ht="30" customHeight="1">
      <c r="A9" s="10" t="s">
        <v>717</v>
      </c>
      <c r="B9" s="9">
        <v>0</v>
      </c>
    </row>
    <row r="10" spans="1:2" ht="30" customHeight="1">
      <c r="A10" s="10" t="s">
        <v>718</v>
      </c>
      <c r="B10" s="9">
        <v>0</v>
      </c>
    </row>
    <row r="11" spans="1:2" ht="30" customHeight="1">
      <c r="A11" s="10" t="s">
        <v>719</v>
      </c>
      <c r="B11" s="9">
        <v>0</v>
      </c>
    </row>
    <row r="12" spans="1:2" ht="30" customHeight="1">
      <c r="A12" s="10" t="s">
        <v>720</v>
      </c>
      <c r="B12" s="9">
        <v>0</v>
      </c>
    </row>
    <row r="13" spans="1:2" ht="30" customHeight="1">
      <c r="A13" s="10" t="s">
        <v>721</v>
      </c>
      <c r="B13" s="9">
        <v>0</v>
      </c>
    </row>
    <row r="14" spans="1:2" ht="30" customHeight="1">
      <c r="A14" s="10" t="s">
        <v>722</v>
      </c>
      <c r="B14" s="9">
        <v>0</v>
      </c>
    </row>
    <row r="15" spans="1:2" ht="13.5">
      <c r="A15" s="11" t="s">
        <v>723</v>
      </c>
      <c r="B15" s="12"/>
    </row>
    <row r="16" spans="1:2" ht="13.5">
      <c r="A16" s="13"/>
      <c r="B16" s="13"/>
    </row>
    <row r="17" spans="1:2" ht="13.5">
      <c r="A17" s="13"/>
      <c r="B17" s="13"/>
    </row>
  </sheetData>
  <sheetProtection/>
  <mergeCells count="2">
    <mergeCell ref="A1:B1"/>
    <mergeCell ref="A15:B1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2" sqref="A2"/>
    </sheetView>
  </sheetViews>
  <sheetFormatPr defaultColWidth="9.00390625" defaultRowHeight="15.75"/>
  <cols>
    <col min="1" max="1" width="75.375" style="0" customWidth="1"/>
  </cols>
  <sheetData>
    <row r="1" ht="43.5" customHeight="1">
      <c r="A1" s="1" t="s">
        <v>726</v>
      </c>
    </row>
    <row r="2" ht="189" customHeight="1">
      <c r="A2" s="2" t="s">
        <v>727</v>
      </c>
    </row>
    <row r="15" ht="13.5" hidden="1"/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pane ySplit="1" topLeftCell="A8" activePane="bottomLeft" state="frozen"/>
      <selection pane="bottomLeft" activeCell="A24" sqref="A24:F33"/>
    </sheetView>
  </sheetViews>
  <sheetFormatPr defaultColWidth="26.50390625" defaultRowHeight="15.75"/>
  <cols>
    <col min="1" max="1" width="22.50390625" style="197" customWidth="1"/>
    <col min="2" max="4" width="14.375" style="198" customWidth="1"/>
    <col min="5" max="5" width="13.75390625" style="198" customWidth="1"/>
    <col min="6" max="6" width="12.375" style="198" customWidth="1"/>
    <col min="7" max="16384" width="26.50390625" style="197" customWidth="1"/>
  </cols>
  <sheetData>
    <row r="1" spans="1:6" ht="41.25" customHeight="1">
      <c r="A1" s="199" t="s">
        <v>0</v>
      </c>
      <c r="B1" s="199"/>
      <c r="C1" s="199"/>
      <c r="D1" s="199"/>
      <c r="E1" s="199"/>
      <c r="F1" s="199"/>
    </row>
    <row r="2" spans="1:6" s="194" customFormat="1" ht="13.5">
      <c r="A2" s="200"/>
      <c r="B2" s="200"/>
      <c r="C2" s="200"/>
      <c r="D2" s="200"/>
      <c r="E2" s="200"/>
      <c r="F2" s="200" t="s">
        <v>1</v>
      </c>
    </row>
    <row r="3" spans="1:6" s="195" customFormat="1" ht="33.75" customHeight="1">
      <c r="A3" s="201" t="s">
        <v>2</v>
      </c>
      <c r="B3" s="201" t="s">
        <v>3</v>
      </c>
      <c r="C3" s="201" t="s">
        <v>4</v>
      </c>
      <c r="D3" s="201" t="s">
        <v>5</v>
      </c>
      <c r="E3" s="201" t="s">
        <v>6</v>
      </c>
      <c r="F3" s="216" t="s">
        <v>7</v>
      </c>
    </row>
    <row r="4" spans="1:6" ht="21" customHeight="1">
      <c r="A4" s="202" t="s">
        <v>8</v>
      </c>
      <c r="B4" s="203">
        <f>SUM(B5:B17)</f>
        <v>119233</v>
      </c>
      <c r="C4" s="204">
        <f>C5+C6+C7+C8+C9+C10+C11+C12+C13+C14+C15+C16+C17</f>
        <v>126390</v>
      </c>
      <c r="D4" s="204">
        <f>D5+D6+D7+D8+D9+D10+D11+D12+D13+D14+D15+D16+D17</f>
        <v>131159</v>
      </c>
      <c r="E4" s="217">
        <f>D4/C4</f>
        <v>1.037732415539204</v>
      </c>
      <c r="F4" s="218">
        <f>(D4-B4)/B4</f>
        <v>0.10002264473761459</v>
      </c>
    </row>
    <row r="5" spans="1:6" ht="21" customHeight="1">
      <c r="A5" s="205" t="s">
        <v>9</v>
      </c>
      <c r="B5" s="206">
        <v>68162</v>
      </c>
      <c r="C5" s="207">
        <v>71500</v>
      </c>
      <c r="D5" s="207">
        <v>71116</v>
      </c>
      <c r="E5" s="219">
        <f aca="true" t="shared" si="0" ref="E5:E23">D5/C5</f>
        <v>0.9946293706293706</v>
      </c>
      <c r="F5" s="220">
        <f aca="true" t="shared" si="1" ref="F5:F23">(D5-B5)/B5</f>
        <v>0.043337930225052085</v>
      </c>
    </row>
    <row r="6" spans="1:6" ht="21" customHeight="1">
      <c r="A6" s="208" t="s">
        <v>10</v>
      </c>
      <c r="B6" s="206">
        <v>13635</v>
      </c>
      <c r="C6" s="207">
        <v>14750</v>
      </c>
      <c r="D6" s="207">
        <v>18839</v>
      </c>
      <c r="E6" s="219">
        <f t="shared" si="0"/>
        <v>1.2772203389830508</v>
      </c>
      <c r="F6" s="220">
        <f t="shared" si="1"/>
        <v>0.3816648331499817</v>
      </c>
    </row>
    <row r="7" spans="1:6" ht="21" customHeight="1">
      <c r="A7" s="208" t="s">
        <v>11</v>
      </c>
      <c r="B7" s="206">
        <v>6807</v>
      </c>
      <c r="C7" s="207">
        <v>7000</v>
      </c>
      <c r="D7" s="207">
        <v>7312</v>
      </c>
      <c r="E7" s="219">
        <f t="shared" si="0"/>
        <v>1.0445714285714285</v>
      </c>
      <c r="F7" s="220">
        <f t="shared" si="1"/>
        <v>0.07418833553694726</v>
      </c>
    </row>
    <row r="8" spans="1:10" ht="21" customHeight="1">
      <c r="A8" s="208" t="s">
        <v>12</v>
      </c>
      <c r="B8" s="206">
        <v>225</v>
      </c>
      <c r="C8" s="207">
        <v>250</v>
      </c>
      <c r="D8" s="207">
        <v>400</v>
      </c>
      <c r="E8" s="219">
        <f t="shared" si="0"/>
        <v>1.6</v>
      </c>
      <c r="F8" s="220">
        <f t="shared" si="1"/>
        <v>0.7777777777777778</v>
      </c>
      <c r="G8" s="221"/>
      <c r="H8" s="221"/>
      <c r="I8" s="221"/>
      <c r="J8" s="221"/>
    </row>
    <row r="9" spans="1:6" ht="21" customHeight="1">
      <c r="A9" s="208" t="s">
        <v>13</v>
      </c>
      <c r="B9" s="206">
        <v>4659</v>
      </c>
      <c r="C9" s="207">
        <v>4890</v>
      </c>
      <c r="D9" s="207">
        <v>5145</v>
      </c>
      <c r="E9" s="219">
        <f t="shared" si="0"/>
        <v>1.0521472392638036</v>
      </c>
      <c r="F9" s="220">
        <f t="shared" si="1"/>
        <v>0.10431423052157116</v>
      </c>
    </row>
    <row r="10" spans="1:6" ht="21" customHeight="1">
      <c r="A10" s="208" t="s">
        <v>14</v>
      </c>
      <c r="B10" s="206">
        <v>2936</v>
      </c>
      <c r="C10" s="207">
        <v>3300</v>
      </c>
      <c r="D10" s="207">
        <v>2906</v>
      </c>
      <c r="E10" s="219">
        <f t="shared" si="0"/>
        <v>0.8806060606060606</v>
      </c>
      <c r="F10" s="220">
        <f t="shared" si="1"/>
        <v>-0.010217983651226158</v>
      </c>
    </row>
    <row r="11" spans="1:6" ht="21" customHeight="1">
      <c r="A11" s="208" t="s">
        <v>15</v>
      </c>
      <c r="B11" s="206">
        <v>1247</v>
      </c>
      <c r="C11" s="207">
        <v>1300</v>
      </c>
      <c r="D11" s="207">
        <v>1268</v>
      </c>
      <c r="E11" s="219">
        <f t="shared" si="0"/>
        <v>0.9753846153846154</v>
      </c>
      <c r="F11" s="220">
        <f t="shared" si="1"/>
        <v>0.016840417000801924</v>
      </c>
    </row>
    <row r="12" spans="1:6" ht="21" customHeight="1">
      <c r="A12" s="208" t="s">
        <v>16</v>
      </c>
      <c r="B12" s="206">
        <v>1654</v>
      </c>
      <c r="C12" s="207">
        <v>1900</v>
      </c>
      <c r="D12" s="207">
        <v>1354</v>
      </c>
      <c r="E12" s="219">
        <f t="shared" si="0"/>
        <v>0.7126315789473684</v>
      </c>
      <c r="F12" s="220">
        <f t="shared" si="1"/>
        <v>-0.18137847642079807</v>
      </c>
    </row>
    <row r="13" spans="1:6" ht="21" customHeight="1">
      <c r="A13" s="208" t="s">
        <v>17</v>
      </c>
      <c r="B13" s="206">
        <v>2432</v>
      </c>
      <c r="C13" s="207">
        <v>2900</v>
      </c>
      <c r="D13" s="207">
        <v>1889</v>
      </c>
      <c r="E13" s="219">
        <f t="shared" si="0"/>
        <v>0.6513793103448275</v>
      </c>
      <c r="F13" s="220">
        <f t="shared" si="1"/>
        <v>-0.22327302631578946</v>
      </c>
    </row>
    <row r="14" spans="1:6" ht="21" customHeight="1">
      <c r="A14" s="208" t="s">
        <v>18</v>
      </c>
      <c r="B14" s="206">
        <v>2585</v>
      </c>
      <c r="C14" s="207">
        <v>2870</v>
      </c>
      <c r="D14" s="207">
        <v>2683</v>
      </c>
      <c r="E14" s="219">
        <f t="shared" si="0"/>
        <v>0.9348432055749128</v>
      </c>
      <c r="F14" s="220">
        <f t="shared" si="1"/>
        <v>0.037911025145067695</v>
      </c>
    </row>
    <row r="15" spans="1:6" ht="21" customHeight="1">
      <c r="A15" s="208" t="s">
        <v>19</v>
      </c>
      <c r="B15" s="206">
        <v>249</v>
      </c>
      <c r="C15" s="207">
        <v>1000</v>
      </c>
      <c r="D15" s="207">
        <v>3262</v>
      </c>
      <c r="E15" s="219">
        <f t="shared" si="0"/>
        <v>3.262</v>
      </c>
      <c r="F15" s="220">
        <f t="shared" si="1"/>
        <v>12.100401606425702</v>
      </c>
    </row>
    <row r="16" spans="1:6" ht="21" customHeight="1">
      <c r="A16" s="208" t="s">
        <v>20</v>
      </c>
      <c r="B16" s="206">
        <v>14616</v>
      </c>
      <c r="C16" s="207">
        <v>14700</v>
      </c>
      <c r="D16" s="207">
        <v>14958</v>
      </c>
      <c r="E16" s="219">
        <f t="shared" si="0"/>
        <v>1.0175510204081633</v>
      </c>
      <c r="F16" s="220">
        <f t="shared" si="1"/>
        <v>0.023399014778325122</v>
      </c>
    </row>
    <row r="17" spans="1:6" ht="21" customHeight="1">
      <c r="A17" s="208" t="s">
        <v>21</v>
      </c>
      <c r="B17" s="206">
        <v>26</v>
      </c>
      <c r="C17" s="207">
        <v>30</v>
      </c>
      <c r="D17" s="207">
        <v>27</v>
      </c>
      <c r="E17" s="219">
        <f t="shared" si="0"/>
        <v>0.9</v>
      </c>
      <c r="F17" s="220">
        <f t="shared" si="1"/>
        <v>0.038461538461538464</v>
      </c>
    </row>
    <row r="18" spans="1:6" s="196" customFormat="1" ht="21" customHeight="1">
      <c r="A18" s="209" t="s">
        <v>22</v>
      </c>
      <c r="B18" s="210">
        <f>B19+B20+B21+B22</f>
        <v>39079</v>
      </c>
      <c r="C18" s="204">
        <f>C19+C20+C21+C22</f>
        <v>43810</v>
      </c>
      <c r="D18" s="204">
        <f>D19+D20+D21+D22</f>
        <v>41781</v>
      </c>
      <c r="E18" s="217">
        <f t="shared" si="0"/>
        <v>0.9536863729742068</v>
      </c>
      <c r="F18" s="218">
        <f t="shared" si="1"/>
        <v>0.06914199442155633</v>
      </c>
    </row>
    <row r="19" spans="1:6" ht="21" customHeight="1">
      <c r="A19" s="208" t="s">
        <v>23</v>
      </c>
      <c r="B19" s="206">
        <v>15137</v>
      </c>
      <c r="C19" s="207">
        <v>16470</v>
      </c>
      <c r="D19" s="207">
        <v>18135</v>
      </c>
      <c r="E19" s="219">
        <f t="shared" si="0"/>
        <v>1.1010928961748634</v>
      </c>
      <c r="F19" s="220">
        <f t="shared" si="1"/>
        <v>0.19805773931426307</v>
      </c>
    </row>
    <row r="20" spans="1:6" ht="21" customHeight="1">
      <c r="A20" s="208" t="s">
        <v>24</v>
      </c>
      <c r="B20" s="206">
        <v>2605</v>
      </c>
      <c r="C20" s="207">
        <v>4800</v>
      </c>
      <c r="D20" s="207">
        <v>2112</v>
      </c>
      <c r="E20" s="219">
        <f t="shared" si="0"/>
        <v>0.44</v>
      </c>
      <c r="F20" s="220">
        <f t="shared" si="1"/>
        <v>-0.18925143953934742</v>
      </c>
    </row>
    <row r="21" spans="1:6" ht="21" customHeight="1">
      <c r="A21" s="208" t="s">
        <v>25</v>
      </c>
      <c r="B21" s="206">
        <v>12539</v>
      </c>
      <c r="C21" s="207">
        <v>13940</v>
      </c>
      <c r="D21" s="207">
        <v>13786</v>
      </c>
      <c r="E21" s="219">
        <f t="shared" si="0"/>
        <v>0.9889526542324247</v>
      </c>
      <c r="F21" s="220">
        <f t="shared" si="1"/>
        <v>0.09944971688332403</v>
      </c>
    </row>
    <row r="22" spans="1:6" ht="30" customHeight="1">
      <c r="A22" s="211" t="s">
        <v>26</v>
      </c>
      <c r="B22" s="206">
        <v>8798</v>
      </c>
      <c r="C22" s="207">
        <v>8600</v>
      </c>
      <c r="D22" s="207">
        <v>7748</v>
      </c>
      <c r="E22" s="219">
        <f t="shared" si="0"/>
        <v>0.9009302325581395</v>
      </c>
      <c r="F22" s="220">
        <f t="shared" si="1"/>
        <v>-0.11934530575130711</v>
      </c>
    </row>
    <row r="23" spans="1:6" ht="21" customHeight="1">
      <c r="A23" s="212" t="s">
        <v>27</v>
      </c>
      <c r="B23" s="210">
        <f>B4+B18</f>
        <v>158312</v>
      </c>
      <c r="C23" s="204">
        <f>C4+C18</f>
        <v>170200</v>
      </c>
      <c r="D23" s="204">
        <f>D4+D18</f>
        <v>172940</v>
      </c>
      <c r="E23" s="217">
        <f t="shared" si="0"/>
        <v>1.0160987074030552</v>
      </c>
      <c r="F23" s="218">
        <f t="shared" si="1"/>
        <v>0.09239981808075193</v>
      </c>
    </row>
    <row r="24" spans="1:6" ht="34.5" customHeight="1">
      <c r="A24" s="213" t="s">
        <v>28</v>
      </c>
      <c r="B24" s="214"/>
      <c r="C24" s="214"/>
      <c r="D24" s="214"/>
      <c r="E24" s="214"/>
      <c r="F24" s="214"/>
    </row>
    <row r="25" spans="1:6" ht="13.5">
      <c r="A25" s="215"/>
      <c r="B25" s="215"/>
      <c r="C25" s="215"/>
      <c r="D25" s="215"/>
      <c r="E25" s="215"/>
      <c r="F25" s="215"/>
    </row>
    <row r="26" spans="1:6" ht="56.25" customHeight="1">
      <c r="A26" s="215"/>
      <c r="B26" s="215"/>
      <c r="C26" s="215"/>
      <c r="D26" s="215"/>
      <c r="E26" s="215"/>
      <c r="F26" s="215"/>
    </row>
    <row r="27" spans="1:6" ht="14.25" customHeight="1" hidden="1">
      <c r="A27" s="215"/>
      <c r="B27" s="215"/>
      <c r="C27" s="215"/>
      <c r="D27" s="215"/>
      <c r="E27" s="215"/>
      <c r="F27" s="215"/>
    </row>
    <row r="28" spans="1:6" ht="14.25" customHeight="1" hidden="1">
      <c r="A28" s="215"/>
      <c r="B28" s="215"/>
      <c r="C28" s="215"/>
      <c r="D28" s="215"/>
      <c r="E28" s="215"/>
      <c r="F28" s="215"/>
    </row>
    <row r="29" spans="1:6" ht="14.25" customHeight="1" hidden="1">
      <c r="A29" s="215"/>
      <c r="B29" s="215"/>
      <c r="C29" s="215"/>
      <c r="D29" s="215"/>
      <c r="E29" s="215"/>
      <c r="F29" s="215"/>
    </row>
    <row r="30" spans="1:6" ht="4.5" customHeight="1" hidden="1">
      <c r="A30" s="215"/>
      <c r="B30" s="215"/>
      <c r="C30" s="215"/>
      <c r="D30" s="215"/>
      <c r="E30" s="215"/>
      <c r="F30" s="215"/>
    </row>
    <row r="31" spans="1:6" ht="14.25" customHeight="1" hidden="1">
      <c r="A31" s="215"/>
      <c r="B31" s="215"/>
      <c r="C31" s="215"/>
      <c r="D31" s="215"/>
      <c r="E31" s="215"/>
      <c r="F31" s="215"/>
    </row>
    <row r="32" spans="1:6" ht="14.25" customHeight="1" hidden="1">
      <c r="A32" s="215"/>
      <c r="B32" s="215"/>
      <c r="C32" s="215"/>
      <c r="D32" s="215"/>
      <c r="E32" s="215"/>
      <c r="F32" s="215"/>
    </row>
    <row r="33" spans="1:6" ht="129" customHeight="1" hidden="1">
      <c r="A33" s="215"/>
      <c r="B33" s="215"/>
      <c r="C33" s="215"/>
      <c r="D33" s="215"/>
      <c r="E33" s="215"/>
      <c r="F33" s="215"/>
    </row>
  </sheetData>
  <sheetProtection/>
  <mergeCells count="2">
    <mergeCell ref="A1:F1"/>
    <mergeCell ref="A24:F33"/>
  </mergeCells>
  <conditionalFormatting sqref="B5:B23">
    <cfRule type="cellIs" priority="1" dxfId="0" operator="equal" stopIfTrue="1">
      <formula>0</formula>
    </cfRule>
  </conditionalFormatting>
  <printOptions/>
  <pageMargins left="0.2" right="0.23999999999999996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4"/>
  <sheetViews>
    <sheetView zoomScaleSheetLayoutView="100" workbookViewId="0" topLeftCell="A376">
      <selection activeCell="L514" sqref="L514"/>
    </sheetView>
  </sheetViews>
  <sheetFormatPr defaultColWidth="9.00390625" defaultRowHeight="15.75"/>
  <cols>
    <col min="1" max="1" width="41.25390625" style="46" customWidth="1"/>
    <col min="2" max="2" width="10.25390625" style="47" customWidth="1"/>
    <col min="3" max="3" width="9.75390625" style="47" customWidth="1"/>
    <col min="4" max="4" width="11.00390625" style="47" customWidth="1"/>
    <col min="5" max="5" width="9.50390625" style="47" customWidth="1"/>
    <col min="6" max="6" width="9.75390625" style="48" customWidth="1"/>
    <col min="7" max="7" width="12.25390625" style="48" customWidth="1"/>
    <col min="8" max="16384" width="9.00390625" style="46" customWidth="1"/>
  </cols>
  <sheetData>
    <row r="1" spans="1:8" ht="44.25" customHeight="1">
      <c r="A1" s="193" t="s">
        <v>29</v>
      </c>
      <c r="B1" s="193"/>
      <c r="C1" s="193"/>
      <c r="D1" s="193"/>
      <c r="E1" s="193"/>
      <c r="F1" s="193"/>
      <c r="G1" s="193"/>
      <c r="H1" s="66"/>
    </row>
    <row r="2" spans="1:8" ht="22.5" customHeight="1">
      <c r="A2" s="50"/>
      <c r="B2" s="51"/>
      <c r="C2" s="51"/>
      <c r="D2" s="51"/>
      <c r="E2" s="51"/>
      <c r="F2" s="67"/>
      <c r="G2" s="68" t="s">
        <v>1</v>
      </c>
      <c r="H2" s="66"/>
    </row>
    <row r="3" spans="1:7" ht="29.25" customHeight="1">
      <c r="A3" s="52" t="s">
        <v>30</v>
      </c>
      <c r="B3" s="53" t="s">
        <v>3</v>
      </c>
      <c r="C3" s="53" t="s">
        <v>4</v>
      </c>
      <c r="D3" s="53" t="s">
        <v>31</v>
      </c>
      <c r="E3" s="53" t="s">
        <v>5</v>
      </c>
      <c r="F3" s="69" t="s">
        <v>32</v>
      </c>
      <c r="G3" s="69" t="s">
        <v>33</v>
      </c>
    </row>
    <row r="4" spans="1:7" ht="13.5">
      <c r="A4" s="54" t="s">
        <v>34</v>
      </c>
      <c r="B4" s="55">
        <v>431969</v>
      </c>
      <c r="C4" s="56">
        <v>453800</v>
      </c>
      <c r="D4" s="57">
        <v>512800</v>
      </c>
      <c r="E4" s="70">
        <v>515996</v>
      </c>
      <c r="F4" s="71">
        <v>1.0062</v>
      </c>
      <c r="G4" s="71">
        <v>0.1945</v>
      </c>
    </row>
    <row r="5" spans="1:7" ht="13.5">
      <c r="A5" s="54" t="s">
        <v>35</v>
      </c>
      <c r="B5" s="55">
        <v>42346</v>
      </c>
      <c r="C5" s="56">
        <v>39691</v>
      </c>
      <c r="D5" s="56">
        <v>43451</v>
      </c>
      <c r="E5" s="70">
        <v>50357</v>
      </c>
      <c r="F5" s="72">
        <v>1.1589</v>
      </c>
      <c r="G5" s="71">
        <v>0.1892</v>
      </c>
    </row>
    <row r="6" spans="1:7" ht="13.5">
      <c r="A6" s="54" t="s">
        <v>36</v>
      </c>
      <c r="B6" s="55">
        <v>1361</v>
      </c>
      <c r="C6" s="56">
        <v>1429</v>
      </c>
      <c r="D6" s="56">
        <v>1576</v>
      </c>
      <c r="E6" s="70">
        <v>1516</v>
      </c>
      <c r="F6" s="72">
        <v>0.9619</v>
      </c>
      <c r="G6" s="71">
        <v>0.1139</v>
      </c>
    </row>
    <row r="7" spans="1:7" ht="13.5">
      <c r="A7" s="58" t="s">
        <v>37</v>
      </c>
      <c r="B7" s="59">
        <v>1088</v>
      </c>
      <c r="C7" s="60">
        <v>1089</v>
      </c>
      <c r="D7" s="60">
        <v>1236</v>
      </c>
      <c r="E7" s="73">
        <v>1251</v>
      </c>
      <c r="F7" s="74">
        <v>1.0121</v>
      </c>
      <c r="G7" s="75">
        <v>0.1498</v>
      </c>
    </row>
    <row r="8" spans="1:7" ht="13.5">
      <c r="A8" s="58" t="s">
        <v>38</v>
      </c>
      <c r="B8" s="59">
        <v>49</v>
      </c>
      <c r="C8" s="59">
        <v>25</v>
      </c>
      <c r="D8" s="59">
        <v>25</v>
      </c>
      <c r="E8" s="73">
        <v>16</v>
      </c>
      <c r="F8" s="74">
        <v>0.64</v>
      </c>
      <c r="G8" s="75">
        <v>-0.6735</v>
      </c>
    </row>
    <row r="9" spans="1:7" ht="13.5">
      <c r="A9" s="58" t="s">
        <v>39</v>
      </c>
      <c r="B9" s="59">
        <v>74</v>
      </c>
      <c r="C9" s="59">
        <v>113</v>
      </c>
      <c r="D9" s="61">
        <v>113</v>
      </c>
      <c r="E9" s="73">
        <v>76</v>
      </c>
      <c r="F9" s="75">
        <v>0.6726</v>
      </c>
      <c r="G9" s="75">
        <v>0.027</v>
      </c>
    </row>
    <row r="10" spans="1:7" ht="13.5">
      <c r="A10" s="58" t="s">
        <v>40</v>
      </c>
      <c r="B10" s="59">
        <v>24</v>
      </c>
      <c r="C10" s="59">
        <v>32</v>
      </c>
      <c r="D10" s="61">
        <v>32</v>
      </c>
      <c r="E10" s="73">
        <v>29</v>
      </c>
      <c r="F10" s="75">
        <v>0.9063</v>
      </c>
      <c r="G10" s="75">
        <v>0.2083</v>
      </c>
    </row>
    <row r="11" spans="1:7" ht="13.5">
      <c r="A11" s="58" t="s">
        <v>41</v>
      </c>
      <c r="B11" s="59">
        <v>35</v>
      </c>
      <c r="C11" s="59">
        <v>50</v>
      </c>
      <c r="D11" s="61">
        <v>50</v>
      </c>
      <c r="E11" s="73">
        <v>39</v>
      </c>
      <c r="F11" s="75">
        <v>0.78</v>
      </c>
      <c r="G11" s="75">
        <v>0.1143</v>
      </c>
    </row>
    <row r="12" spans="1:7" ht="13.5">
      <c r="A12" s="58" t="s">
        <v>42</v>
      </c>
      <c r="B12" s="59">
        <v>71</v>
      </c>
      <c r="C12" s="59">
        <v>120</v>
      </c>
      <c r="D12" s="61">
        <v>120</v>
      </c>
      <c r="E12" s="73">
        <v>104</v>
      </c>
      <c r="F12" s="75">
        <v>0.8667</v>
      </c>
      <c r="G12" s="75">
        <v>0.4648</v>
      </c>
    </row>
    <row r="13" spans="1:7" ht="13.5">
      <c r="A13" s="58" t="s">
        <v>43</v>
      </c>
      <c r="B13" s="59">
        <v>20</v>
      </c>
      <c r="C13" s="59"/>
      <c r="D13" s="61"/>
      <c r="E13" s="73">
        <v>1</v>
      </c>
      <c r="F13" s="75"/>
      <c r="G13" s="75">
        <v>-0.95</v>
      </c>
    </row>
    <row r="14" spans="1:7" ht="13.5">
      <c r="A14" s="54" t="s">
        <v>44</v>
      </c>
      <c r="B14" s="55">
        <v>653</v>
      </c>
      <c r="C14" s="55">
        <v>684</v>
      </c>
      <c r="D14" s="62">
        <v>881</v>
      </c>
      <c r="E14" s="70">
        <v>772</v>
      </c>
      <c r="F14" s="71">
        <v>0.8763</v>
      </c>
      <c r="G14" s="71">
        <v>0.1822</v>
      </c>
    </row>
    <row r="15" spans="1:7" ht="13.5">
      <c r="A15" s="58" t="s">
        <v>37</v>
      </c>
      <c r="B15" s="59">
        <v>484</v>
      </c>
      <c r="C15" s="59">
        <v>470</v>
      </c>
      <c r="D15" s="61">
        <v>660</v>
      </c>
      <c r="E15" s="73">
        <v>572</v>
      </c>
      <c r="F15" s="75">
        <v>0.8667</v>
      </c>
      <c r="G15" s="75">
        <v>0.1818</v>
      </c>
    </row>
    <row r="16" spans="1:7" ht="13.5">
      <c r="A16" s="58" t="s">
        <v>45</v>
      </c>
      <c r="B16" s="59">
        <v>54</v>
      </c>
      <c r="C16" s="59">
        <v>97</v>
      </c>
      <c r="D16" s="61">
        <v>97</v>
      </c>
      <c r="E16" s="73">
        <v>74</v>
      </c>
      <c r="F16" s="75">
        <v>0.7629</v>
      </c>
      <c r="G16" s="75">
        <v>0.3704</v>
      </c>
    </row>
    <row r="17" spans="1:7" ht="13.5">
      <c r="A17" s="58" t="s">
        <v>46</v>
      </c>
      <c r="B17" s="59">
        <v>12</v>
      </c>
      <c r="C17" s="59">
        <v>40</v>
      </c>
      <c r="D17" s="61">
        <v>40</v>
      </c>
      <c r="E17" s="73">
        <v>35</v>
      </c>
      <c r="F17" s="75">
        <v>0.875</v>
      </c>
      <c r="G17" s="75">
        <v>1.9167</v>
      </c>
    </row>
    <row r="18" spans="1:7" ht="13.5">
      <c r="A18" s="58" t="s">
        <v>47</v>
      </c>
      <c r="B18" s="59">
        <v>18</v>
      </c>
      <c r="C18" s="59">
        <v>20</v>
      </c>
      <c r="D18" s="61">
        <v>20</v>
      </c>
      <c r="E18" s="73">
        <v>18</v>
      </c>
      <c r="F18" s="75">
        <v>0.9</v>
      </c>
      <c r="G18" s="75">
        <v>0</v>
      </c>
    </row>
    <row r="19" spans="1:7" ht="13.5">
      <c r="A19" s="58" t="s">
        <v>48</v>
      </c>
      <c r="B19" s="59">
        <v>29</v>
      </c>
      <c r="C19" s="59">
        <v>15</v>
      </c>
      <c r="D19" s="61">
        <v>22</v>
      </c>
      <c r="E19" s="73">
        <v>37</v>
      </c>
      <c r="F19" s="75">
        <v>1.6818</v>
      </c>
      <c r="G19" s="75">
        <v>0.2759</v>
      </c>
    </row>
    <row r="20" spans="1:7" ht="13.5">
      <c r="A20" s="58" t="s">
        <v>49</v>
      </c>
      <c r="B20" s="59">
        <v>56</v>
      </c>
      <c r="C20" s="59">
        <v>42</v>
      </c>
      <c r="D20" s="61">
        <v>42</v>
      </c>
      <c r="E20" s="73">
        <v>36</v>
      </c>
      <c r="F20" s="75">
        <v>0.8571</v>
      </c>
      <c r="G20" s="75">
        <v>-0.3571</v>
      </c>
    </row>
    <row r="21" spans="1:7" ht="13.5">
      <c r="A21" s="63" t="s">
        <v>50</v>
      </c>
      <c r="B21" s="55">
        <v>20583</v>
      </c>
      <c r="C21" s="56">
        <v>14631</v>
      </c>
      <c r="D21" s="57">
        <v>15867</v>
      </c>
      <c r="E21" s="70">
        <v>22923</v>
      </c>
      <c r="F21" s="71">
        <v>1.4447</v>
      </c>
      <c r="G21" s="71">
        <v>0.1137</v>
      </c>
    </row>
    <row r="22" spans="1:7" ht="13.5">
      <c r="A22" s="58" t="s">
        <v>37</v>
      </c>
      <c r="B22" s="59">
        <v>14985</v>
      </c>
      <c r="C22" s="60">
        <v>9041</v>
      </c>
      <c r="D22" s="64">
        <v>10149</v>
      </c>
      <c r="E22" s="73">
        <v>16781</v>
      </c>
      <c r="F22" s="75">
        <v>1.6535</v>
      </c>
      <c r="G22" s="75">
        <v>0.1199</v>
      </c>
    </row>
    <row r="23" spans="1:7" ht="13.5">
      <c r="A23" s="58" t="s">
        <v>38</v>
      </c>
      <c r="B23" s="59">
        <v>499</v>
      </c>
      <c r="C23" s="59">
        <v>8</v>
      </c>
      <c r="D23" s="61">
        <v>8</v>
      </c>
      <c r="E23" s="73">
        <v>87</v>
      </c>
      <c r="F23" s="75">
        <v>10.875</v>
      </c>
      <c r="G23" s="75">
        <v>-0.8257</v>
      </c>
    </row>
    <row r="24" spans="1:7" ht="13.5">
      <c r="A24" s="65" t="s">
        <v>51</v>
      </c>
      <c r="B24" s="59"/>
      <c r="C24" s="59">
        <v>8</v>
      </c>
      <c r="D24" s="61">
        <v>8</v>
      </c>
      <c r="E24" s="73">
        <v>304</v>
      </c>
      <c r="F24" s="75">
        <v>38</v>
      </c>
      <c r="G24" s="75"/>
    </row>
    <row r="25" spans="1:7" ht="13.5">
      <c r="A25" s="65" t="s">
        <v>52</v>
      </c>
      <c r="B25" s="59"/>
      <c r="C25" s="59">
        <v>404</v>
      </c>
      <c r="D25" s="61">
        <v>404</v>
      </c>
      <c r="E25" s="73">
        <v>356</v>
      </c>
      <c r="F25" s="75">
        <v>0.8812</v>
      </c>
      <c r="G25" s="75"/>
    </row>
    <row r="26" spans="1:7" ht="13.5">
      <c r="A26" s="58" t="s">
        <v>53</v>
      </c>
      <c r="B26" s="59">
        <v>307</v>
      </c>
      <c r="C26" s="59">
        <v>78</v>
      </c>
      <c r="D26" s="61">
        <v>78</v>
      </c>
      <c r="E26" s="73">
        <v>78</v>
      </c>
      <c r="F26" s="75">
        <v>1</v>
      </c>
      <c r="G26" s="75">
        <v>-0.7459</v>
      </c>
    </row>
    <row r="27" spans="1:7" ht="13.5">
      <c r="A27" s="58" t="s">
        <v>54</v>
      </c>
      <c r="B27" s="59">
        <v>345</v>
      </c>
      <c r="C27" s="59">
        <v>698</v>
      </c>
      <c r="D27" s="61">
        <v>698</v>
      </c>
      <c r="E27" s="73">
        <v>567</v>
      </c>
      <c r="F27" s="75">
        <v>0.8123</v>
      </c>
      <c r="G27" s="75">
        <v>0.6435</v>
      </c>
    </row>
    <row r="28" spans="1:7" ht="13.5">
      <c r="A28" s="65" t="s">
        <v>55</v>
      </c>
      <c r="B28" s="59">
        <v>55</v>
      </c>
      <c r="C28" s="59"/>
      <c r="D28" s="61">
        <v>260</v>
      </c>
      <c r="E28" s="73">
        <v>0</v>
      </c>
      <c r="F28" s="75">
        <v>0</v>
      </c>
      <c r="G28" s="75">
        <v>-1</v>
      </c>
    </row>
    <row r="29" spans="1:7" ht="13.5">
      <c r="A29" s="58" t="s">
        <v>56</v>
      </c>
      <c r="B29" s="59">
        <v>232</v>
      </c>
      <c r="C29" s="59">
        <v>260</v>
      </c>
      <c r="D29" s="64">
        <v>1036</v>
      </c>
      <c r="E29" s="73">
        <v>365</v>
      </c>
      <c r="F29" s="75">
        <v>0.3523</v>
      </c>
      <c r="G29" s="75">
        <v>0.5733</v>
      </c>
    </row>
    <row r="30" spans="1:7" ht="13.5">
      <c r="A30" s="58" t="s">
        <v>48</v>
      </c>
      <c r="B30" s="59">
        <v>839</v>
      </c>
      <c r="C30" s="59">
        <v>848</v>
      </c>
      <c r="D30" s="64">
        <v>3226</v>
      </c>
      <c r="E30" s="73">
        <v>985</v>
      </c>
      <c r="F30" s="75">
        <v>0.3053</v>
      </c>
      <c r="G30" s="75">
        <v>0.174</v>
      </c>
    </row>
    <row r="31" spans="1:7" ht="13.5">
      <c r="A31" s="58" t="s">
        <v>57</v>
      </c>
      <c r="B31" s="59">
        <v>3321</v>
      </c>
      <c r="C31" s="60">
        <v>3226</v>
      </c>
      <c r="D31" s="64">
        <v>15867</v>
      </c>
      <c r="E31" s="73">
        <v>3400</v>
      </c>
      <c r="F31" s="75">
        <v>0.2143</v>
      </c>
      <c r="G31" s="75">
        <v>0.0238</v>
      </c>
    </row>
    <row r="32" spans="1:7" ht="13.5">
      <c r="A32" s="54" t="s">
        <v>58</v>
      </c>
      <c r="B32" s="55">
        <v>1015</v>
      </c>
      <c r="C32" s="56">
        <v>1517</v>
      </c>
      <c r="D32" s="57">
        <v>1784</v>
      </c>
      <c r="E32" s="70">
        <v>1659</v>
      </c>
      <c r="F32" s="71">
        <v>0.9299</v>
      </c>
      <c r="G32" s="71">
        <v>0.6345</v>
      </c>
    </row>
    <row r="33" spans="1:7" ht="13.5">
      <c r="A33" s="58" t="s">
        <v>37</v>
      </c>
      <c r="B33" s="59">
        <v>607</v>
      </c>
      <c r="C33" s="59">
        <v>597</v>
      </c>
      <c r="D33" s="61">
        <v>789</v>
      </c>
      <c r="E33" s="73">
        <v>680</v>
      </c>
      <c r="F33" s="75">
        <v>0.8619</v>
      </c>
      <c r="G33" s="75">
        <v>0.1203</v>
      </c>
    </row>
    <row r="34" spans="1:7" ht="13.5">
      <c r="A34" s="58" t="s">
        <v>59</v>
      </c>
      <c r="B34" s="59">
        <v>10</v>
      </c>
      <c r="C34" s="59">
        <v>10</v>
      </c>
      <c r="D34" s="61">
        <v>10</v>
      </c>
      <c r="E34" s="73">
        <v>2</v>
      </c>
      <c r="F34" s="75">
        <v>0.2</v>
      </c>
      <c r="G34" s="75">
        <v>-0.8</v>
      </c>
    </row>
    <row r="35" spans="1:7" ht="13.5">
      <c r="A35" s="58" t="s">
        <v>60</v>
      </c>
      <c r="B35" s="59">
        <v>11</v>
      </c>
      <c r="C35" s="59">
        <v>15</v>
      </c>
      <c r="D35" s="61">
        <v>15</v>
      </c>
      <c r="E35" s="73">
        <v>10</v>
      </c>
      <c r="F35" s="75">
        <v>0.6667</v>
      </c>
      <c r="G35" s="75">
        <v>-0.0909</v>
      </c>
    </row>
    <row r="36" spans="1:7" ht="13.5">
      <c r="A36" s="58" t="s">
        <v>61</v>
      </c>
      <c r="B36" s="59">
        <v>49</v>
      </c>
      <c r="C36" s="59"/>
      <c r="D36" s="61"/>
      <c r="E36" s="73">
        <v>6</v>
      </c>
      <c r="F36" s="75"/>
      <c r="G36" s="75">
        <v>-0.8776</v>
      </c>
    </row>
    <row r="37" spans="1:7" ht="13.5">
      <c r="A37" s="58" t="s">
        <v>48</v>
      </c>
      <c r="B37" s="59">
        <v>253</v>
      </c>
      <c r="C37" s="59">
        <v>254</v>
      </c>
      <c r="D37" s="61">
        <v>329</v>
      </c>
      <c r="E37" s="73">
        <v>330</v>
      </c>
      <c r="F37" s="75">
        <v>1.003</v>
      </c>
      <c r="G37" s="75">
        <v>0.3043</v>
      </c>
    </row>
    <row r="38" spans="1:7" ht="13.5">
      <c r="A38" s="58" t="s">
        <v>62</v>
      </c>
      <c r="B38" s="59">
        <v>85</v>
      </c>
      <c r="C38" s="59">
        <v>641</v>
      </c>
      <c r="D38" s="61">
        <v>641</v>
      </c>
      <c r="E38" s="73">
        <v>631</v>
      </c>
      <c r="F38" s="75">
        <v>0.9844</v>
      </c>
      <c r="G38" s="75">
        <v>6.4235</v>
      </c>
    </row>
    <row r="39" spans="1:7" ht="13.5">
      <c r="A39" s="54" t="s">
        <v>63</v>
      </c>
      <c r="B39" s="55">
        <v>944</v>
      </c>
      <c r="C39" s="55">
        <v>739</v>
      </c>
      <c r="D39" s="62">
        <v>835</v>
      </c>
      <c r="E39" s="70">
        <v>806</v>
      </c>
      <c r="F39" s="71">
        <v>0.9653</v>
      </c>
      <c r="G39" s="71">
        <v>-0.1462</v>
      </c>
    </row>
    <row r="40" spans="1:7" ht="13.5">
      <c r="A40" s="58" t="s">
        <v>37</v>
      </c>
      <c r="B40" s="59">
        <v>435</v>
      </c>
      <c r="C40" s="59">
        <v>313</v>
      </c>
      <c r="D40" s="61">
        <v>371</v>
      </c>
      <c r="E40" s="73">
        <v>353</v>
      </c>
      <c r="F40" s="75">
        <v>0.9515</v>
      </c>
      <c r="G40" s="75">
        <v>-0.1885</v>
      </c>
    </row>
    <row r="41" spans="1:7" ht="13.5">
      <c r="A41" s="58" t="s">
        <v>64</v>
      </c>
      <c r="B41" s="59">
        <v>89</v>
      </c>
      <c r="C41" s="59">
        <v>70</v>
      </c>
      <c r="D41" s="61">
        <v>70</v>
      </c>
      <c r="E41" s="73">
        <v>41</v>
      </c>
      <c r="F41" s="75">
        <v>0.5857</v>
      </c>
      <c r="G41" s="75">
        <v>-0.5393</v>
      </c>
    </row>
    <row r="42" spans="1:7" ht="13.5">
      <c r="A42" s="58" t="s">
        <v>65</v>
      </c>
      <c r="B42" s="59">
        <v>109</v>
      </c>
      <c r="C42" s="59">
        <v>100</v>
      </c>
      <c r="D42" s="61">
        <v>100</v>
      </c>
      <c r="E42" s="73">
        <v>101</v>
      </c>
      <c r="F42" s="75">
        <v>1.01</v>
      </c>
      <c r="G42" s="75">
        <v>-0.0734</v>
      </c>
    </row>
    <row r="43" spans="1:7" ht="13.5">
      <c r="A43" s="58" t="s">
        <v>66</v>
      </c>
      <c r="B43" s="59">
        <v>15</v>
      </c>
      <c r="C43" s="59">
        <v>15</v>
      </c>
      <c r="D43" s="61">
        <v>15</v>
      </c>
      <c r="E43" s="73">
        <v>15</v>
      </c>
      <c r="F43" s="75">
        <v>1</v>
      </c>
      <c r="G43" s="75">
        <v>0</v>
      </c>
    </row>
    <row r="44" spans="1:7" ht="13.5">
      <c r="A44" s="58" t="s">
        <v>48</v>
      </c>
      <c r="B44" s="59">
        <v>256</v>
      </c>
      <c r="C44" s="59">
        <v>241</v>
      </c>
      <c r="D44" s="61">
        <v>279</v>
      </c>
      <c r="E44" s="73">
        <v>296</v>
      </c>
      <c r="F44" s="75">
        <v>1.0609</v>
      </c>
      <c r="G44" s="75">
        <v>0.1563</v>
      </c>
    </row>
    <row r="45" spans="1:7" ht="13.5">
      <c r="A45" s="58" t="s">
        <v>67</v>
      </c>
      <c r="B45" s="59">
        <v>40</v>
      </c>
      <c r="C45" s="59"/>
      <c r="D45" s="61"/>
      <c r="E45" s="73"/>
      <c r="F45" s="75"/>
      <c r="G45" s="75">
        <v>-1</v>
      </c>
    </row>
    <row r="46" spans="1:7" ht="13.5">
      <c r="A46" s="54" t="s">
        <v>68</v>
      </c>
      <c r="B46" s="55">
        <v>2155</v>
      </c>
      <c r="C46" s="56">
        <v>2434</v>
      </c>
      <c r="D46" s="57">
        <v>2697</v>
      </c>
      <c r="E46" s="70">
        <v>2654</v>
      </c>
      <c r="F46" s="71">
        <v>0.9841</v>
      </c>
      <c r="G46" s="71">
        <v>0.2316</v>
      </c>
    </row>
    <row r="47" spans="1:7" ht="13.5">
      <c r="A47" s="58" t="s">
        <v>37</v>
      </c>
      <c r="B47" s="59">
        <v>1210</v>
      </c>
      <c r="C47" s="60">
        <v>1149</v>
      </c>
      <c r="D47" s="64">
        <v>1341</v>
      </c>
      <c r="E47" s="73">
        <v>1352</v>
      </c>
      <c r="F47" s="75">
        <v>1.0082</v>
      </c>
      <c r="G47" s="75">
        <v>0.1174</v>
      </c>
    </row>
    <row r="48" spans="1:7" ht="13.5">
      <c r="A48" s="58" t="s">
        <v>38</v>
      </c>
      <c r="B48" s="59">
        <v>15</v>
      </c>
      <c r="C48" s="59">
        <v>24</v>
      </c>
      <c r="D48" s="61">
        <v>24</v>
      </c>
      <c r="E48" s="73">
        <v>180</v>
      </c>
      <c r="F48" s="75">
        <v>7.5</v>
      </c>
      <c r="G48" s="75">
        <v>11</v>
      </c>
    </row>
    <row r="49" spans="1:7" ht="13.5">
      <c r="A49" s="58" t="s">
        <v>69</v>
      </c>
      <c r="B49" s="59">
        <v>58</v>
      </c>
      <c r="C49" s="59">
        <v>10</v>
      </c>
      <c r="D49" s="61">
        <v>10</v>
      </c>
      <c r="E49" s="73">
        <v>7</v>
      </c>
      <c r="F49" s="75">
        <v>0.7</v>
      </c>
      <c r="G49" s="75">
        <v>-0.8793</v>
      </c>
    </row>
    <row r="50" spans="1:7" ht="13.5">
      <c r="A50" s="58" t="s">
        <v>70</v>
      </c>
      <c r="B50" s="59">
        <v>339</v>
      </c>
      <c r="C50" s="59">
        <v>587</v>
      </c>
      <c r="D50" s="61">
        <v>587</v>
      </c>
      <c r="E50" s="73">
        <v>436</v>
      </c>
      <c r="F50" s="75">
        <v>0.7428</v>
      </c>
      <c r="G50" s="75">
        <v>0.2861</v>
      </c>
    </row>
    <row r="51" spans="1:7" ht="13.5">
      <c r="A51" s="58" t="s">
        <v>48</v>
      </c>
      <c r="B51" s="59">
        <v>326</v>
      </c>
      <c r="C51" s="59">
        <v>373</v>
      </c>
      <c r="D51" s="61">
        <v>444</v>
      </c>
      <c r="E51" s="73">
        <v>452</v>
      </c>
      <c r="F51" s="75">
        <v>1.018</v>
      </c>
      <c r="G51" s="75">
        <v>0.3865</v>
      </c>
    </row>
    <row r="52" spans="1:7" ht="13.5">
      <c r="A52" s="58" t="s">
        <v>71</v>
      </c>
      <c r="B52" s="59">
        <v>207</v>
      </c>
      <c r="C52" s="59">
        <v>291</v>
      </c>
      <c r="D52" s="61">
        <v>291</v>
      </c>
      <c r="E52" s="73">
        <v>227</v>
      </c>
      <c r="F52" s="75">
        <v>0.7801</v>
      </c>
      <c r="G52" s="75">
        <v>0.0966</v>
      </c>
    </row>
    <row r="53" spans="1:7" ht="13.5">
      <c r="A53" s="54" t="s">
        <v>72</v>
      </c>
      <c r="B53" s="55">
        <v>920</v>
      </c>
      <c r="C53" s="56">
        <v>2485</v>
      </c>
      <c r="D53" s="57">
        <v>2485</v>
      </c>
      <c r="E53" s="70">
        <v>2584</v>
      </c>
      <c r="F53" s="71">
        <v>1.0398</v>
      </c>
      <c r="G53" s="71">
        <v>1.8087</v>
      </c>
    </row>
    <row r="54" spans="1:7" ht="13.5">
      <c r="A54" s="58" t="s">
        <v>37</v>
      </c>
      <c r="B54" s="59"/>
      <c r="C54" s="60">
        <v>1685</v>
      </c>
      <c r="D54" s="64">
        <v>1685</v>
      </c>
      <c r="E54" s="73">
        <v>1784</v>
      </c>
      <c r="F54" s="75">
        <v>1.0588</v>
      </c>
      <c r="G54" s="75"/>
    </row>
    <row r="55" spans="1:7" ht="13.5">
      <c r="A55" s="58" t="s">
        <v>73</v>
      </c>
      <c r="B55" s="59">
        <v>920</v>
      </c>
      <c r="C55" s="59">
        <v>800</v>
      </c>
      <c r="D55" s="61">
        <v>800</v>
      </c>
      <c r="E55" s="73">
        <v>800</v>
      </c>
      <c r="F55" s="75">
        <v>1</v>
      </c>
      <c r="G55" s="75">
        <v>-0.1304</v>
      </c>
    </row>
    <row r="56" spans="1:7" ht="13.5">
      <c r="A56" s="54" t="s">
        <v>74</v>
      </c>
      <c r="B56" s="55">
        <v>603</v>
      </c>
      <c r="C56" s="55">
        <v>564</v>
      </c>
      <c r="D56" s="62">
        <v>639</v>
      </c>
      <c r="E56" s="70">
        <v>635</v>
      </c>
      <c r="F56" s="71">
        <v>0.9937</v>
      </c>
      <c r="G56" s="71">
        <v>0.0531</v>
      </c>
    </row>
    <row r="57" spans="1:7" ht="13.5">
      <c r="A57" s="58" t="s">
        <v>37</v>
      </c>
      <c r="B57" s="59">
        <v>299</v>
      </c>
      <c r="C57" s="59">
        <v>287</v>
      </c>
      <c r="D57" s="61">
        <v>346</v>
      </c>
      <c r="E57" s="73">
        <v>325</v>
      </c>
      <c r="F57" s="75">
        <v>0.9393</v>
      </c>
      <c r="G57" s="75">
        <v>0.087</v>
      </c>
    </row>
    <row r="58" spans="1:7" ht="13.5">
      <c r="A58" s="58" t="s">
        <v>75</v>
      </c>
      <c r="B58" s="59">
        <v>182</v>
      </c>
      <c r="C58" s="59">
        <v>135</v>
      </c>
      <c r="D58" s="61">
        <v>135</v>
      </c>
      <c r="E58" s="73">
        <v>149</v>
      </c>
      <c r="F58" s="75">
        <v>1.1037</v>
      </c>
      <c r="G58" s="75">
        <v>-0.1813</v>
      </c>
    </row>
    <row r="59" spans="1:7" ht="13.5">
      <c r="A59" s="58" t="s">
        <v>48</v>
      </c>
      <c r="B59" s="59">
        <v>122</v>
      </c>
      <c r="C59" s="59">
        <v>142</v>
      </c>
      <c r="D59" s="61">
        <v>158</v>
      </c>
      <c r="E59" s="73">
        <v>161</v>
      </c>
      <c r="F59" s="75">
        <v>1.019</v>
      </c>
      <c r="G59" s="75">
        <v>0.3197</v>
      </c>
    </row>
    <row r="60" spans="1:7" ht="13.5">
      <c r="A60" s="54" t="s">
        <v>76</v>
      </c>
      <c r="B60" s="55">
        <v>348</v>
      </c>
      <c r="C60" s="55">
        <v>359</v>
      </c>
      <c r="D60" s="62">
        <v>397</v>
      </c>
      <c r="E60" s="70">
        <v>391</v>
      </c>
      <c r="F60" s="71">
        <v>0.9849</v>
      </c>
      <c r="G60" s="71">
        <v>0.1236</v>
      </c>
    </row>
    <row r="61" spans="1:7" ht="13.5">
      <c r="A61" s="58" t="s">
        <v>37</v>
      </c>
      <c r="B61" s="59">
        <v>231</v>
      </c>
      <c r="C61" s="59">
        <v>234</v>
      </c>
      <c r="D61" s="61">
        <v>271</v>
      </c>
      <c r="E61" s="73">
        <v>267</v>
      </c>
      <c r="F61" s="75">
        <v>0.9852</v>
      </c>
      <c r="G61" s="75">
        <v>0.1558</v>
      </c>
    </row>
    <row r="62" spans="1:7" ht="13.5">
      <c r="A62" s="58" t="s">
        <v>48</v>
      </c>
      <c r="B62" s="59">
        <v>38</v>
      </c>
      <c r="C62" s="59">
        <v>44</v>
      </c>
      <c r="D62" s="61">
        <v>48</v>
      </c>
      <c r="E62" s="73">
        <v>47</v>
      </c>
      <c r="F62" s="75">
        <v>0.9792</v>
      </c>
      <c r="G62" s="75">
        <v>0.2368</v>
      </c>
    </row>
    <row r="63" spans="1:7" ht="13.5">
      <c r="A63" s="58" t="s">
        <v>77</v>
      </c>
      <c r="B63" s="59">
        <v>79</v>
      </c>
      <c r="C63" s="59">
        <v>81</v>
      </c>
      <c r="D63" s="61">
        <v>78</v>
      </c>
      <c r="E63" s="73">
        <v>77</v>
      </c>
      <c r="F63" s="75">
        <v>0.9872</v>
      </c>
      <c r="G63" s="75">
        <v>-0.0253</v>
      </c>
    </row>
    <row r="64" spans="1:7" ht="13.5">
      <c r="A64" s="54" t="s">
        <v>78</v>
      </c>
      <c r="B64" s="55">
        <v>1112</v>
      </c>
      <c r="C64" s="56">
        <v>1221</v>
      </c>
      <c r="D64" s="57">
        <v>1385</v>
      </c>
      <c r="E64" s="70">
        <v>1405</v>
      </c>
      <c r="F64" s="71">
        <v>1.0144</v>
      </c>
      <c r="G64" s="71">
        <v>0.2635</v>
      </c>
    </row>
    <row r="65" spans="1:7" ht="13.5">
      <c r="A65" s="58" t="s">
        <v>37</v>
      </c>
      <c r="B65" s="59">
        <v>949</v>
      </c>
      <c r="C65" s="59">
        <v>973</v>
      </c>
      <c r="D65" s="64">
        <v>1131</v>
      </c>
      <c r="E65" s="73">
        <v>1098</v>
      </c>
      <c r="F65" s="75">
        <v>0.9708</v>
      </c>
      <c r="G65" s="75">
        <v>0.157</v>
      </c>
    </row>
    <row r="66" spans="1:7" ht="13.5">
      <c r="A66" s="58" t="s">
        <v>48</v>
      </c>
      <c r="B66" s="59">
        <v>27</v>
      </c>
      <c r="C66" s="59">
        <v>27</v>
      </c>
      <c r="D66" s="61">
        <v>33</v>
      </c>
      <c r="E66" s="73">
        <v>30</v>
      </c>
      <c r="F66" s="75">
        <v>0.9091</v>
      </c>
      <c r="G66" s="75">
        <v>0.1111</v>
      </c>
    </row>
    <row r="67" spans="1:7" ht="13.5">
      <c r="A67" s="58" t="s">
        <v>79</v>
      </c>
      <c r="B67" s="59">
        <v>136</v>
      </c>
      <c r="C67" s="59">
        <v>221</v>
      </c>
      <c r="D67" s="61">
        <v>221</v>
      </c>
      <c r="E67" s="73">
        <v>277</v>
      </c>
      <c r="F67" s="75">
        <v>1.2534</v>
      </c>
      <c r="G67" s="75">
        <v>1.0368</v>
      </c>
    </row>
    <row r="68" spans="1:7" ht="13.5">
      <c r="A68" s="54" t="s">
        <v>80</v>
      </c>
      <c r="B68" s="55">
        <v>1098</v>
      </c>
      <c r="C68" s="56">
        <v>1192</v>
      </c>
      <c r="D68" s="57">
        <v>1346</v>
      </c>
      <c r="E68" s="70">
        <v>1300</v>
      </c>
      <c r="F68" s="71">
        <v>0.9658</v>
      </c>
      <c r="G68" s="71">
        <v>0.184</v>
      </c>
    </row>
    <row r="69" spans="1:7" ht="13.5">
      <c r="A69" s="58" t="s">
        <v>37</v>
      </c>
      <c r="B69" s="59">
        <v>663</v>
      </c>
      <c r="C69" s="59">
        <v>646</v>
      </c>
      <c r="D69" s="61">
        <v>750</v>
      </c>
      <c r="E69" s="73">
        <v>729</v>
      </c>
      <c r="F69" s="75">
        <v>0.972</v>
      </c>
      <c r="G69" s="75">
        <v>0.0995</v>
      </c>
    </row>
    <row r="70" spans="1:7" ht="13.5">
      <c r="A70" s="58" t="s">
        <v>81</v>
      </c>
      <c r="B70" s="59">
        <v>109</v>
      </c>
      <c r="C70" s="59">
        <v>125</v>
      </c>
      <c r="D70" s="61">
        <v>125</v>
      </c>
      <c r="E70" s="73">
        <v>97</v>
      </c>
      <c r="F70" s="75">
        <v>0.776</v>
      </c>
      <c r="G70" s="75">
        <v>-0.1101</v>
      </c>
    </row>
    <row r="71" spans="1:7" ht="13.5">
      <c r="A71" s="58" t="s">
        <v>48</v>
      </c>
      <c r="B71" s="59">
        <v>249</v>
      </c>
      <c r="C71" s="59">
        <v>235</v>
      </c>
      <c r="D71" s="61">
        <v>285</v>
      </c>
      <c r="E71" s="73">
        <v>282</v>
      </c>
      <c r="F71" s="75">
        <v>0.9895</v>
      </c>
      <c r="G71" s="75">
        <v>0.1325</v>
      </c>
    </row>
    <row r="72" spans="1:7" ht="13.5">
      <c r="A72" s="58" t="s">
        <v>82</v>
      </c>
      <c r="B72" s="59">
        <v>77</v>
      </c>
      <c r="C72" s="59">
        <v>186</v>
      </c>
      <c r="D72" s="61">
        <v>186</v>
      </c>
      <c r="E72" s="73">
        <v>192</v>
      </c>
      <c r="F72" s="75">
        <v>1.0323</v>
      </c>
      <c r="G72" s="75">
        <v>1.4935</v>
      </c>
    </row>
    <row r="73" spans="1:7" ht="13.5">
      <c r="A73" s="54" t="s">
        <v>83</v>
      </c>
      <c r="B73" s="55">
        <v>119</v>
      </c>
      <c r="C73" s="55">
        <v>309</v>
      </c>
      <c r="D73" s="62">
        <v>309</v>
      </c>
      <c r="E73" s="70">
        <v>159</v>
      </c>
      <c r="F73" s="71">
        <v>0.5146</v>
      </c>
      <c r="G73" s="71">
        <v>0.3361</v>
      </c>
    </row>
    <row r="74" spans="1:7" ht="13.5">
      <c r="A74" s="58" t="s">
        <v>37</v>
      </c>
      <c r="B74" s="59">
        <v>4</v>
      </c>
      <c r="C74" s="59">
        <v>39</v>
      </c>
      <c r="D74" s="61">
        <v>39</v>
      </c>
      <c r="E74" s="73">
        <v>37</v>
      </c>
      <c r="F74" s="75">
        <v>0.9487</v>
      </c>
      <c r="G74" s="75">
        <v>8.25</v>
      </c>
    </row>
    <row r="75" spans="1:7" ht="13.5">
      <c r="A75" s="58" t="s">
        <v>84</v>
      </c>
      <c r="B75" s="59">
        <v>115</v>
      </c>
      <c r="C75" s="59">
        <v>265</v>
      </c>
      <c r="D75" s="61">
        <v>265</v>
      </c>
      <c r="E75" s="73">
        <v>115</v>
      </c>
      <c r="F75" s="75">
        <v>0.434</v>
      </c>
      <c r="G75" s="75">
        <v>0</v>
      </c>
    </row>
    <row r="76" spans="1:7" ht="13.5">
      <c r="A76" s="58" t="s">
        <v>48</v>
      </c>
      <c r="B76" s="59"/>
      <c r="C76" s="59">
        <v>5</v>
      </c>
      <c r="D76" s="61">
        <v>5</v>
      </c>
      <c r="E76" s="73">
        <v>7</v>
      </c>
      <c r="F76" s="75">
        <v>1.4</v>
      </c>
      <c r="G76" s="75"/>
    </row>
    <row r="77" spans="1:7" ht="13.5">
      <c r="A77" s="54" t="s">
        <v>85</v>
      </c>
      <c r="B77" s="55">
        <v>109</v>
      </c>
      <c r="C77" s="55">
        <v>117</v>
      </c>
      <c r="D77" s="62">
        <v>117</v>
      </c>
      <c r="E77" s="70">
        <v>98</v>
      </c>
      <c r="F77" s="71">
        <v>0.8376</v>
      </c>
      <c r="G77" s="71">
        <v>-0.1009</v>
      </c>
    </row>
    <row r="78" spans="1:7" ht="13.5">
      <c r="A78" s="58" t="s">
        <v>37</v>
      </c>
      <c r="B78" s="59">
        <v>34</v>
      </c>
      <c r="C78" s="59">
        <v>41</v>
      </c>
      <c r="D78" s="61">
        <v>41</v>
      </c>
      <c r="E78" s="73">
        <v>40</v>
      </c>
      <c r="F78" s="75">
        <v>0.9756</v>
      </c>
      <c r="G78" s="75">
        <v>0.1765</v>
      </c>
    </row>
    <row r="79" spans="1:7" ht="13.5">
      <c r="A79" s="58" t="s">
        <v>86</v>
      </c>
      <c r="B79" s="59"/>
      <c r="C79" s="59">
        <v>20</v>
      </c>
      <c r="D79" s="61">
        <v>20</v>
      </c>
      <c r="E79" s="73">
        <v>20</v>
      </c>
      <c r="F79" s="75">
        <v>1</v>
      </c>
      <c r="G79" s="75"/>
    </row>
    <row r="80" spans="1:7" ht="13.5">
      <c r="A80" s="58" t="s">
        <v>87</v>
      </c>
      <c r="B80" s="59">
        <v>34</v>
      </c>
      <c r="C80" s="59">
        <v>35</v>
      </c>
      <c r="D80" s="61">
        <v>35</v>
      </c>
      <c r="E80" s="73">
        <v>11</v>
      </c>
      <c r="F80" s="75">
        <v>0.3143</v>
      </c>
      <c r="G80" s="75">
        <v>-0.6765</v>
      </c>
    </row>
    <row r="81" spans="1:7" ht="13.5">
      <c r="A81" s="58" t="s">
        <v>88</v>
      </c>
      <c r="B81" s="59">
        <v>41</v>
      </c>
      <c r="C81" s="59">
        <v>21</v>
      </c>
      <c r="D81" s="61">
        <v>21</v>
      </c>
      <c r="E81" s="73">
        <v>27</v>
      </c>
      <c r="F81" s="75">
        <v>1.2857</v>
      </c>
      <c r="G81" s="75">
        <v>-0.3415</v>
      </c>
    </row>
    <row r="82" spans="1:7" ht="13.5">
      <c r="A82" s="54" t="s">
        <v>89</v>
      </c>
      <c r="B82" s="55">
        <v>385</v>
      </c>
      <c r="C82" s="55">
        <v>364</v>
      </c>
      <c r="D82" s="62">
        <v>387</v>
      </c>
      <c r="E82" s="70">
        <v>380</v>
      </c>
      <c r="F82" s="71">
        <v>0.9819</v>
      </c>
      <c r="G82" s="71">
        <v>-0.013</v>
      </c>
    </row>
    <row r="83" spans="1:7" ht="13.5">
      <c r="A83" s="58" t="s">
        <v>37</v>
      </c>
      <c r="B83" s="59">
        <v>223</v>
      </c>
      <c r="C83" s="59">
        <v>196</v>
      </c>
      <c r="D83" s="61">
        <v>219</v>
      </c>
      <c r="E83" s="73">
        <v>223</v>
      </c>
      <c r="F83" s="75">
        <v>1.0183</v>
      </c>
      <c r="G83" s="75">
        <v>0</v>
      </c>
    </row>
    <row r="84" spans="1:7" ht="13.5">
      <c r="A84" s="58" t="s">
        <v>90</v>
      </c>
      <c r="B84" s="59">
        <v>162</v>
      </c>
      <c r="C84" s="59">
        <v>168</v>
      </c>
      <c r="D84" s="61">
        <v>168</v>
      </c>
      <c r="E84" s="73">
        <v>157</v>
      </c>
      <c r="F84" s="75">
        <v>0.9345</v>
      </c>
      <c r="G84" s="75">
        <v>-0.0309</v>
      </c>
    </row>
    <row r="85" spans="1:7" ht="13.5">
      <c r="A85" s="54" t="s">
        <v>91</v>
      </c>
      <c r="B85" s="55">
        <v>230</v>
      </c>
      <c r="C85" s="55">
        <v>221</v>
      </c>
      <c r="D85" s="62">
        <v>234</v>
      </c>
      <c r="E85" s="70">
        <v>187</v>
      </c>
      <c r="F85" s="71">
        <v>0.7991</v>
      </c>
      <c r="G85" s="71">
        <v>-0.187</v>
      </c>
    </row>
    <row r="86" spans="1:7" ht="13.5">
      <c r="A86" s="58" t="s">
        <v>37</v>
      </c>
      <c r="B86" s="59">
        <v>153</v>
      </c>
      <c r="C86" s="59">
        <v>149</v>
      </c>
      <c r="D86" s="61">
        <v>162</v>
      </c>
      <c r="E86" s="73">
        <v>146</v>
      </c>
      <c r="F86" s="75">
        <v>0.9012</v>
      </c>
      <c r="G86" s="75">
        <v>-0.0458</v>
      </c>
    </row>
    <row r="87" spans="1:7" ht="13.5">
      <c r="A87" s="58" t="s">
        <v>92</v>
      </c>
      <c r="B87" s="59">
        <v>77</v>
      </c>
      <c r="C87" s="59">
        <v>72</v>
      </c>
      <c r="D87" s="61">
        <v>72</v>
      </c>
      <c r="E87" s="73">
        <v>41</v>
      </c>
      <c r="F87" s="75">
        <v>0.5694</v>
      </c>
      <c r="G87" s="75">
        <v>-0.4675</v>
      </c>
    </row>
    <row r="88" spans="1:7" ht="13.5">
      <c r="A88" s="54" t="s">
        <v>93</v>
      </c>
      <c r="B88" s="55">
        <v>1119</v>
      </c>
      <c r="C88" s="56">
        <v>1078</v>
      </c>
      <c r="D88" s="57">
        <v>1191</v>
      </c>
      <c r="E88" s="70">
        <v>1183</v>
      </c>
      <c r="F88" s="71">
        <v>0.9933</v>
      </c>
      <c r="G88" s="71">
        <v>0.0572</v>
      </c>
    </row>
    <row r="89" spans="1:7" ht="13.5">
      <c r="A89" s="58" t="s">
        <v>37</v>
      </c>
      <c r="B89" s="59">
        <v>464</v>
      </c>
      <c r="C89" s="59">
        <v>486</v>
      </c>
      <c r="D89" s="61">
        <v>598</v>
      </c>
      <c r="E89" s="73">
        <v>574</v>
      </c>
      <c r="F89" s="75">
        <v>0.9599</v>
      </c>
      <c r="G89" s="75">
        <v>0.2371</v>
      </c>
    </row>
    <row r="90" spans="1:7" ht="13.5">
      <c r="A90" s="58" t="s">
        <v>94</v>
      </c>
      <c r="B90" s="59">
        <v>4</v>
      </c>
      <c r="C90" s="59"/>
      <c r="D90" s="61"/>
      <c r="E90" s="73"/>
      <c r="F90" s="75"/>
      <c r="G90" s="75">
        <v>-1</v>
      </c>
    </row>
    <row r="91" spans="1:7" ht="13.5">
      <c r="A91" s="58" t="s">
        <v>95</v>
      </c>
      <c r="B91" s="59">
        <v>21</v>
      </c>
      <c r="C91" s="59"/>
      <c r="D91" s="61"/>
      <c r="E91" s="73"/>
      <c r="F91" s="75"/>
      <c r="G91" s="75">
        <v>-1</v>
      </c>
    </row>
    <row r="92" spans="1:7" ht="13.5">
      <c r="A92" s="58" t="s">
        <v>48</v>
      </c>
      <c r="B92" s="59">
        <v>41</v>
      </c>
      <c r="C92" s="59">
        <v>50</v>
      </c>
      <c r="D92" s="61">
        <v>51</v>
      </c>
      <c r="E92" s="73">
        <v>54</v>
      </c>
      <c r="F92" s="75">
        <v>1.0588</v>
      </c>
      <c r="G92" s="75">
        <v>0.3171</v>
      </c>
    </row>
    <row r="93" spans="1:7" ht="13.5">
      <c r="A93" s="58" t="s">
        <v>96</v>
      </c>
      <c r="B93" s="59">
        <v>589</v>
      </c>
      <c r="C93" s="59">
        <v>542</v>
      </c>
      <c r="D93" s="61">
        <v>542</v>
      </c>
      <c r="E93" s="73">
        <v>555</v>
      </c>
      <c r="F93" s="75">
        <v>1.024</v>
      </c>
      <c r="G93" s="75">
        <v>-0.0577</v>
      </c>
    </row>
    <row r="94" spans="1:7" ht="13.5">
      <c r="A94" s="63" t="s">
        <v>97</v>
      </c>
      <c r="B94" s="55">
        <v>2694</v>
      </c>
      <c r="C94" s="56">
        <v>2573</v>
      </c>
      <c r="D94" s="57">
        <v>2661</v>
      </c>
      <c r="E94" s="70">
        <v>2714</v>
      </c>
      <c r="F94" s="71">
        <v>1.0199</v>
      </c>
      <c r="G94" s="71">
        <v>0.0074</v>
      </c>
    </row>
    <row r="95" spans="1:7" ht="13.5">
      <c r="A95" s="58" t="s">
        <v>37</v>
      </c>
      <c r="B95" s="59">
        <v>2229</v>
      </c>
      <c r="C95" s="60">
        <v>2242</v>
      </c>
      <c r="D95" s="64">
        <v>2189</v>
      </c>
      <c r="E95" s="73">
        <v>2214</v>
      </c>
      <c r="F95" s="75">
        <v>1.0114</v>
      </c>
      <c r="G95" s="75">
        <v>-0.0067</v>
      </c>
    </row>
    <row r="96" spans="1:7" ht="13.5">
      <c r="A96" s="58" t="s">
        <v>98</v>
      </c>
      <c r="B96" s="59">
        <v>1</v>
      </c>
      <c r="C96" s="59"/>
      <c r="D96" s="61"/>
      <c r="E96" s="73"/>
      <c r="F96" s="75"/>
      <c r="G96" s="75">
        <v>-1</v>
      </c>
    </row>
    <row r="97" spans="1:7" ht="13.5">
      <c r="A97" s="58" t="s">
        <v>48</v>
      </c>
      <c r="B97" s="59">
        <v>425</v>
      </c>
      <c r="C97" s="59">
        <v>331</v>
      </c>
      <c r="D97" s="61">
        <v>472</v>
      </c>
      <c r="E97" s="73">
        <v>478</v>
      </c>
      <c r="F97" s="75">
        <v>1.0127</v>
      </c>
      <c r="G97" s="75">
        <v>0.1247</v>
      </c>
    </row>
    <row r="98" spans="1:7" ht="13.5">
      <c r="A98" s="58" t="s">
        <v>99</v>
      </c>
      <c r="B98" s="59">
        <v>39</v>
      </c>
      <c r="C98" s="59"/>
      <c r="D98" s="61"/>
      <c r="E98" s="73">
        <v>22</v>
      </c>
      <c r="F98" s="75"/>
      <c r="G98" s="75">
        <v>-0.4359</v>
      </c>
    </row>
    <row r="99" spans="1:7" ht="13.5">
      <c r="A99" s="54" t="s">
        <v>100</v>
      </c>
      <c r="B99" s="55">
        <v>2117</v>
      </c>
      <c r="C99" s="56">
        <v>2164</v>
      </c>
      <c r="D99" s="57">
        <v>2287</v>
      </c>
      <c r="E99" s="70">
        <v>2766</v>
      </c>
      <c r="F99" s="71">
        <v>1.2094</v>
      </c>
      <c r="G99" s="71">
        <v>0.3066</v>
      </c>
    </row>
    <row r="100" spans="1:7" ht="13.5">
      <c r="A100" s="58" t="s">
        <v>37</v>
      </c>
      <c r="B100" s="59">
        <v>528</v>
      </c>
      <c r="C100" s="59">
        <v>504</v>
      </c>
      <c r="D100" s="61">
        <v>614</v>
      </c>
      <c r="E100" s="73">
        <v>648</v>
      </c>
      <c r="F100" s="75">
        <v>1.0554</v>
      </c>
      <c r="G100" s="75">
        <v>0.2273</v>
      </c>
    </row>
    <row r="101" spans="1:7" ht="13.5">
      <c r="A101" s="58" t="s">
        <v>48</v>
      </c>
      <c r="B101" s="59">
        <v>59</v>
      </c>
      <c r="C101" s="59">
        <v>55</v>
      </c>
      <c r="D101" s="61">
        <v>68</v>
      </c>
      <c r="E101" s="73">
        <v>70</v>
      </c>
      <c r="F101" s="75">
        <v>1.0294</v>
      </c>
      <c r="G101" s="75">
        <v>0.1864</v>
      </c>
    </row>
    <row r="102" spans="1:7" ht="13.5">
      <c r="A102" s="58" t="s">
        <v>101</v>
      </c>
      <c r="B102" s="59">
        <v>1530</v>
      </c>
      <c r="C102" s="60">
        <v>1605</v>
      </c>
      <c r="D102" s="64">
        <v>1605</v>
      </c>
      <c r="E102" s="73">
        <v>2048</v>
      </c>
      <c r="F102" s="75">
        <v>1.276</v>
      </c>
      <c r="G102" s="75">
        <v>0.3386</v>
      </c>
    </row>
    <row r="103" spans="1:7" ht="13.5">
      <c r="A103" s="63" t="s">
        <v>102</v>
      </c>
      <c r="B103" s="55">
        <v>482</v>
      </c>
      <c r="C103" s="55">
        <v>543</v>
      </c>
      <c r="D103" s="62">
        <v>628</v>
      </c>
      <c r="E103" s="70">
        <v>633</v>
      </c>
      <c r="F103" s="71">
        <v>1.008</v>
      </c>
      <c r="G103" s="71">
        <v>0.3133</v>
      </c>
    </row>
    <row r="104" spans="1:7" ht="13.5">
      <c r="A104" s="65" t="s">
        <v>38</v>
      </c>
      <c r="B104" s="59"/>
      <c r="C104" s="59"/>
      <c r="D104" s="61"/>
      <c r="E104" s="73">
        <v>6</v>
      </c>
      <c r="F104" s="75"/>
      <c r="G104" s="75"/>
    </row>
    <row r="105" spans="1:7" ht="13.5">
      <c r="A105" s="58" t="s">
        <v>37</v>
      </c>
      <c r="B105" s="59">
        <v>354</v>
      </c>
      <c r="C105" s="59">
        <v>354</v>
      </c>
      <c r="D105" s="61">
        <v>421</v>
      </c>
      <c r="E105" s="73">
        <v>412</v>
      </c>
      <c r="F105" s="75">
        <v>0.9786</v>
      </c>
      <c r="G105" s="75">
        <v>0.1638</v>
      </c>
    </row>
    <row r="106" spans="1:7" ht="13.5">
      <c r="A106" s="58" t="s">
        <v>48</v>
      </c>
      <c r="B106" s="59">
        <v>113</v>
      </c>
      <c r="C106" s="59">
        <v>146</v>
      </c>
      <c r="D106" s="61">
        <v>164</v>
      </c>
      <c r="E106" s="73">
        <v>163</v>
      </c>
      <c r="F106" s="75">
        <v>0.9939</v>
      </c>
      <c r="G106" s="75">
        <v>0.4425</v>
      </c>
    </row>
    <row r="107" spans="1:7" ht="13.5">
      <c r="A107" s="58" t="s">
        <v>103</v>
      </c>
      <c r="B107" s="59">
        <v>15</v>
      </c>
      <c r="C107" s="59">
        <v>43</v>
      </c>
      <c r="D107" s="61">
        <v>43</v>
      </c>
      <c r="E107" s="73">
        <v>52</v>
      </c>
      <c r="F107" s="75">
        <v>1.2093</v>
      </c>
      <c r="G107" s="75">
        <v>2.4667</v>
      </c>
    </row>
    <row r="108" spans="1:7" ht="13.5">
      <c r="A108" s="54" t="s">
        <v>104</v>
      </c>
      <c r="B108" s="55">
        <v>427</v>
      </c>
      <c r="C108" s="55">
        <v>277</v>
      </c>
      <c r="D108" s="62">
        <v>363</v>
      </c>
      <c r="E108" s="70">
        <v>376</v>
      </c>
      <c r="F108" s="71">
        <v>1.0358</v>
      </c>
      <c r="G108" s="71">
        <v>-0.1194</v>
      </c>
    </row>
    <row r="109" spans="1:7" ht="13.5">
      <c r="A109" s="58" t="s">
        <v>37</v>
      </c>
      <c r="B109" s="59">
        <v>230</v>
      </c>
      <c r="C109" s="59">
        <v>171</v>
      </c>
      <c r="D109" s="61">
        <v>255</v>
      </c>
      <c r="E109" s="73">
        <v>272</v>
      </c>
      <c r="F109" s="75">
        <v>1.0667</v>
      </c>
      <c r="G109" s="75">
        <v>0.1826</v>
      </c>
    </row>
    <row r="110" spans="1:7" ht="13.5">
      <c r="A110" s="58" t="s">
        <v>38</v>
      </c>
      <c r="B110" s="59">
        <v>25</v>
      </c>
      <c r="C110" s="59">
        <v>20</v>
      </c>
      <c r="D110" s="61">
        <v>20</v>
      </c>
      <c r="E110" s="73">
        <v>20</v>
      </c>
      <c r="F110" s="75">
        <v>1</v>
      </c>
      <c r="G110" s="75">
        <v>-0.2</v>
      </c>
    </row>
    <row r="111" spans="1:7" ht="13.5">
      <c r="A111" s="58" t="s">
        <v>105</v>
      </c>
      <c r="B111" s="59">
        <v>20</v>
      </c>
      <c r="C111" s="59">
        <v>41</v>
      </c>
      <c r="D111" s="61">
        <v>41</v>
      </c>
      <c r="E111" s="73">
        <v>39</v>
      </c>
      <c r="F111" s="75">
        <v>0.9512</v>
      </c>
      <c r="G111" s="75">
        <v>0.95</v>
      </c>
    </row>
    <row r="112" spans="1:7" ht="13.5">
      <c r="A112" s="58" t="s">
        <v>48</v>
      </c>
      <c r="B112" s="59">
        <v>14</v>
      </c>
      <c r="C112" s="59"/>
      <c r="D112" s="61">
        <v>2</v>
      </c>
      <c r="E112" s="73"/>
      <c r="F112" s="75">
        <v>0</v>
      </c>
      <c r="G112" s="75">
        <v>-1</v>
      </c>
    </row>
    <row r="113" spans="1:7" ht="13.5">
      <c r="A113" s="58" t="s">
        <v>106</v>
      </c>
      <c r="B113" s="59">
        <v>138</v>
      </c>
      <c r="C113" s="59">
        <v>45</v>
      </c>
      <c r="D113" s="61">
        <v>45</v>
      </c>
      <c r="E113" s="73">
        <v>45</v>
      </c>
      <c r="F113" s="75">
        <v>1</v>
      </c>
      <c r="G113" s="75">
        <v>-0.6739</v>
      </c>
    </row>
    <row r="114" spans="1:7" ht="13.5">
      <c r="A114" s="54" t="s">
        <v>107</v>
      </c>
      <c r="B114" s="55">
        <v>944</v>
      </c>
      <c r="C114" s="56">
        <v>1143</v>
      </c>
      <c r="D114" s="57">
        <v>1284</v>
      </c>
      <c r="E114" s="70">
        <v>1298</v>
      </c>
      <c r="F114" s="71">
        <v>1.0109</v>
      </c>
      <c r="G114" s="71">
        <v>0.375</v>
      </c>
    </row>
    <row r="115" spans="1:7" ht="13.5">
      <c r="A115" s="58" t="s">
        <v>37</v>
      </c>
      <c r="B115" s="59">
        <v>553</v>
      </c>
      <c r="C115" s="59">
        <v>727</v>
      </c>
      <c r="D115" s="61">
        <v>853</v>
      </c>
      <c r="E115" s="73">
        <v>867</v>
      </c>
      <c r="F115" s="75">
        <v>1.0164</v>
      </c>
      <c r="G115" s="75">
        <v>0.5678</v>
      </c>
    </row>
    <row r="116" spans="1:7" ht="13.5">
      <c r="A116" s="58" t="s">
        <v>48</v>
      </c>
      <c r="B116" s="59">
        <v>96</v>
      </c>
      <c r="C116" s="59">
        <v>83</v>
      </c>
      <c r="D116" s="61">
        <v>98</v>
      </c>
      <c r="E116" s="73">
        <v>101</v>
      </c>
      <c r="F116" s="75">
        <v>1.0306</v>
      </c>
      <c r="G116" s="75">
        <v>0.0521</v>
      </c>
    </row>
    <row r="117" spans="1:7" ht="13.5">
      <c r="A117" s="58" t="s">
        <v>108</v>
      </c>
      <c r="B117" s="59">
        <v>295</v>
      </c>
      <c r="C117" s="59">
        <v>333</v>
      </c>
      <c r="D117" s="61">
        <v>333</v>
      </c>
      <c r="E117" s="73">
        <v>330</v>
      </c>
      <c r="F117" s="75">
        <v>0.991</v>
      </c>
      <c r="G117" s="75">
        <v>0.1186</v>
      </c>
    </row>
    <row r="118" spans="1:7" ht="13.5">
      <c r="A118" s="76" t="s">
        <v>109</v>
      </c>
      <c r="B118" s="55">
        <v>3195</v>
      </c>
      <c r="C118" s="56">
        <v>3587</v>
      </c>
      <c r="D118" s="57">
        <v>4038</v>
      </c>
      <c r="E118" s="70">
        <v>3858</v>
      </c>
      <c r="F118" s="71">
        <v>0.9554</v>
      </c>
      <c r="G118" s="71">
        <v>0.2075</v>
      </c>
    </row>
    <row r="119" spans="1:7" ht="13.5">
      <c r="A119" s="77" t="s">
        <v>37</v>
      </c>
      <c r="B119" s="59">
        <v>2292</v>
      </c>
      <c r="C119" s="60">
        <v>2295</v>
      </c>
      <c r="D119" s="64">
        <v>2685</v>
      </c>
      <c r="E119" s="73">
        <v>2622</v>
      </c>
      <c r="F119" s="75">
        <v>0.9765</v>
      </c>
      <c r="G119" s="75">
        <v>0.144</v>
      </c>
    </row>
    <row r="120" spans="1:7" ht="13.5">
      <c r="A120" s="77" t="s">
        <v>38</v>
      </c>
      <c r="B120" s="59">
        <v>155</v>
      </c>
      <c r="C120" s="59">
        <v>43</v>
      </c>
      <c r="D120" s="61">
        <v>43</v>
      </c>
      <c r="E120" s="73">
        <v>40</v>
      </c>
      <c r="F120" s="75">
        <v>0.9302</v>
      </c>
      <c r="G120" s="75">
        <v>-0.7419</v>
      </c>
    </row>
    <row r="121" spans="1:7" ht="13.5">
      <c r="A121" s="77" t="s">
        <v>110</v>
      </c>
      <c r="B121" s="59">
        <v>311</v>
      </c>
      <c r="C121" s="59">
        <v>452</v>
      </c>
      <c r="D121" s="61">
        <v>452</v>
      </c>
      <c r="E121" s="73">
        <v>300</v>
      </c>
      <c r="F121" s="75">
        <v>0.6637</v>
      </c>
      <c r="G121" s="75">
        <v>-0.0354</v>
      </c>
    </row>
    <row r="122" spans="1:7" ht="13.5">
      <c r="A122" s="77" t="s">
        <v>111</v>
      </c>
      <c r="B122" s="59">
        <v>40</v>
      </c>
      <c r="C122" s="59">
        <v>70</v>
      </c>
      <c r="D122" s="61">
        <v>70</v>
      </c>
      <c r="E122" s="73">
        <v>34</v>
      </c>
      <c r="F122" s="75">
        <v>0.4857</v>
      </c>
      <c r="G122" s="75">
        <v>-0.15</v>
      </c>
    </row>
    <row r="123" spans="1:7" ht="13.5">
      <c r="A123" s="77" t="s">
        <v>112</v>
      </c>
      <c r="B123" s="59">
        <v>7</v>
      </c>
      <c r="C123" s="59">
        <v>7</v>
      </c>
      <c r="D123" s="61">
        <v>7</v>
      </c>
      <c r="E123" s="73">
        <v>7</v>
      </c>
      <c r="F123" s="75">
        <v>1</v>
      </c>
      <c r="G123" s="75">
        <v>0</v>
      </c>
    </row>
    <row r="124" spans="1:7" ht="13.5">
      <c r="A124" s="77" t="s">
        <v>69</v>
      </c>
      <c r="B124" s="59">
        <v>8</v>
      </c>
      <c r="C124" s="59">
        <v>35</v>
      </c>
      <c r="D124" s="61">
        <v>35</v>
      </c>
      <c r="E124" s="73">
        <v>30</v>
      </c>
      <c r="F124" s="75">
        <v>0.8571</v>
      </c>
      <c r="G124" s="75">
        <v>2.75</v>
      </c>
    </row>
    <row r="125" spans="1:7" ht="13.5">
      <c r="A125" s="77" t="s">
        <v>113</v>
      </c>
      <c r="B125" s="59"/>
      <c r="C125" s="59">
        <v>43</v>
      </c>
      <c r="D125" s="61">
        <v>43</v>
      </c>
      <c r="E125" s="73"/>
      <c r="F125" s="75">
        <v>0</v>
      </c>
      <c r="G125" s="75"/>
    </row>
    <row r="126" spans="1:7" ht="13.5">
      <c r="A126" s="77" t="s">
        <v>114</v>
      </c>
      <c r="B126" s="59"/>
      <c r="C126" s="59">
        <v>15</v>
      </c>
      <c r="D126" s="61">
        <v>15</v>
      </c>
      <c r="E126" s="73"/>
      <c r="F126" s="75">
        <v>0</v>
      </c>
      <c r="G126" s="75"/>
    </row>
    <row r="127" spans="1:7" ht="13.5">
      <c r="A127" s="77" t="s">
        <v>115</v>
      </c>
      <c r="B127" s="59"/>
      <c r="C127" s="59">
        <v>8</v>
      </c>
      <c r="D127" s="61">
        <v>8</v>
      </c>
      <c r="E127" s="73">
        <v>8</v>
      </c>
      <c r="F127" s="75">
        <v>1</v>
      </c>
      <c r="G127" s="75"/>
    </row>
    <row r="128" spans="1:7" ht="13.5">
      <c r="A128" s="77" t="s">
        <v>48</v>
      </c>
      <c r="B128" s="59">
        <v>255</v>
      </c>
      <c r="C128" s="59">
        <v>257</v>
      </c>
      <c r="D128" s="61">
        <v>318</v>
      </c>
      <c r="E128" s="73">
        <v>301</v>
      </c>
      <c r="F128" s="75">
        <v>0.9465</v>
      </c>
      <c r="G128" s="75">
        <v>0.1804</v>
      </c>
    </row>
    <row r="129" spans="1:7" ht="13.5">
      <c r="A129" s="77" t="s">
        <v>116</v>
      </c>
      <c r="B129" s="59">
        <v>127</v>
      </c>
      <c r="C129" s="59">
        <v>362</v>
      </c>
      <c r="D129" s="61">
        <v>362</v>
      </c>
      <c r="E129" s="73">
        <v>516</v>
      </c>
      <c r="F129" s="75">
        <v>1.4254</v>
      </c>
      <c r="G129" s="75">
        <v>3.063</v>
      </c>
    </row>
    <row r="130" spans="1:7" ht="13.5">
      <c r="A130" s="54" t="s">
        <v>117</v>
      </c>
      <c r="B130" s="55">
        <v>153</v>
      </c>
      <c r="C130" s="55">
        <v>60</v>
      </c>
      <c r="D130" s="62">
        <v>60</v>
      </c>
      <c r="E130" s="70">
        <v>60</v>
      </c>
      <c r="F130" s="71">
        <v>1</v>
      </c>
      <c r="G130" s="71">
        <v>-0.6078</v>
      </c>
    </row>
    <row r="131" spans="1:7" ht="13.5">
      <c r="A131" s="58" t="s">
        <v>118</v>
      </c>
      <c r="B131" s="59">
        <v>153</v>
      </c>
      <c r="C131" s="59">
        <v>60</v>
      </c>
      <c r="D131" s="61">
        <v>60</v>
      </c>
      <c r="E131" s="73">
        <v>60</v>
      </c>
      <c r="F131" s="75">
        <v>1</v>
      </c>
      <c r="G131" s="75">
        <v>-0.6078</v>
      </c>
    </row>
    <row r="132" spans="1:7" ht="13.5">
      <c r="A132" s="54" t="s">
        <v>119</v>
      </c>
      <c r="B132" s="55">
        <v>24457</v>
      </c>
      <c r="C132" s="56">
        <v>26584</v>
      </c>
      <c r="D132" s="55">
        <v>28918</v>
      </c>
      <c r="E132" s="70">
        <v>28798</v>
      </c>
      <c r="F132" s="71">
        <v>0.9959</v>
      </c>
      <c r="G132" s="71">
        <v>0.1775</v>
      </c>
    </row>
    <row r="133" spans="1:7" ht="13.5">
      <c r="A133" s="54" t="s">
        <v>120</v>
      </c>
      <c r="B133" s="55">
        <v>62079</v>
      </c>
      <c r="C133" s="56">
        <v>59851</v>
      </c>
      <c r="D133" s="57">
        <v>75106</v>
      </c>
      <c r="E133" s="70">
        <v>72834</v>
      </c>
      <c r="F133" s="71">
        <v>0.9697</v>
      </c>
      <c r="G133" s="71">
        <v>0.1732</v>
      </c>
    </row>
    <row r="134" spans="1:7" ht="13.5">
      <c r="A134" s="54" t="s">
        <v>121</v>
      </c>
      <c r="B134" s="55">
        <v>3156</v>
      </c>
      <c r="C134" s="56">
        <v>12520</v>
      </c>
      <c r="D134" s="57">
        <v>12918</v>
      </c>
      <c r="E134" s="70">
        <v>4626</v>
      </c>
      <c r="F134" s="71">
        <v>0.3581</v>
      </c>
      <c r="G134" s="71">
        <v>0.4658</v>
      </c>
    </row>
    <row r="135" spans="1:7" ht="13.5">
      <c r="A135" s="58" t="s">
        <v>37</v>
      </c>
      <c r="B135" s="59">
        <v>405</v>
      </c>
      <c r="C135" s="59">
        <v>406</v>
      </c>
      <c r="D135" s="61">
        <v>458</v>
      </c>
      <c r="E135" s="73">
        <v>423</v>
      </c>
      <c r="F135" s="75">
        <v>0.9236</v>
      </c>
      <c r="G135" s="75">
        <v>0.0444</v>
      </c>
    </row>
    <row r="136" spans="1:7" ht="13.5">
      <c r="A136" s="58" t="s">
        <v>122</v>
      </c>
      <c r="B136" s="59">
        <v>2751</v>
      </c>
      <c r="C136" s="60">
        <v>12114</v>
      </c>
      <c r="D136" s="64">
        <v>12460</v>
      </c>
      <c r="E136" s="73">
        <v>4203</v>
      </c>
      <c r="F136" s="75">
        <v>0.3373</v>
      </c>
      <c r="G136" s="75">
        <v>0.5278</v>
      </c>
    </row>
    <row r="137" spans="1:7" ht="13.5">
      <c r="A137" s="54" t="s">
        <v>123</v>
      </c>
      <c r="B137" s="55">
        <v>57865</v>
      </c>
      <c r="C137" s="56">
        <v>43924</v>
      </c>
      <c r="D137" s="57">
        <v>58689</v>
      </c>
      <c r="E137" s="70">
        <v>67153</v>
      </c>
      <c r="F137" s="71">
        <v>1.1442</v>
      </c>
      <c r="G137" s="71">
        <v>0.1605</v>
      </c>
    </row>
    <row r="138" spans="1:7" ht="13.5">
      <c r="A138" s="58" t="s">
        <v>124</v>
      </c>
      <c r="B138" s="59">
        <v>7649</v>
      </c>
      <c r="C138" s="60">
        <v>5534</v>
      </c>
      <c r="D138" s="64">
        <v>6215</v>
      </c>
      <c r="E138" s="73">
        <v>5496</v>
      </c>
      <c r="F138" s="75">
        <v>0.8843</v>
      </c>
      <c r="G138" s="75">
        <v>-0.2815</v>
      </c>
    </row>
    <row r="139" spans="1:7" ht="13.5">
      <c r="A139" s="58" t="s">
        <v>125</v>
      </c>
      <c r="B139" s="59">
        <v>33530</v>
      </c>
      <c r="C139" s="60">
        <v>25590</v>
      </c>
      <c r="D139" s="64">
        <v>37006</v>
      </c>
      <c r="E139" s="73">
        <v>42308</v>
      </c>
      <c r="F139" s="75">
        <v>1.1433</v>
      </c>
      <c r="G139" s="75">
        <v>0.2618</v>
      </c>
    </row>
    <row r="140" spans="1:7" ht="13.5">
      <c r="A140" s="58" t="s">
        <v>126</v>
      </c>
      <c r="B140" s="59">
        <v>16338</v>
      </c>
      <c r="C140" s="60">
        <v>12216</v>
      </c>
      <c r="D140" s="64">
        <v>14884</v>
      </c>
      <c r="E140" s="73">
        <v>18434</v>
      </c>
      <c r="F140" s="75">
        <v>1.2385</v>
      </c>
      <c r="G140" s="75">
        <v>0.1283</v>
      </c>
    </row>
    <row r="141" spans="1:7" ht="13.5">
      <c r="A141" s="58" t="s">
        <v>127</v>
      </c>
      <c r="B141" s="59">
        <v>348</v>
      </c>
      <c r="C141" s="59">
        <v>584</v>
      </c>
      <c r="D141" s="61">
        <v>584</v>
      </c>
      <c r="E141" s="73">
        <v>915</v>
      </c>
      <c r="F141" s="75">
        <v>1.5668</v>
      </c>
      <c r="G141" s="75">
        <v>1.6293</v>
      </c>
    </row>
    <row r="142" spans="1:7" ht="13.5">
      <c r="A142" s="54" t="s">
        <v>128</v>
      </c>
      <c r="B142" s="55"/>
      <c r="C142" s="55">
        <v>12</v>
      </c>
      <c r="D142" s="62">
        <v>12</v>
      </c>
      <c r="E142" s="70">
        <v>12</v>
      </c>
      <c r="F142" s="71">
        <v>1</v>
      </c>
      <c r="G142" s="75"/>
    </row>
    <row r="143" spans="1:7" ht="13.5">
      <c r="A143" s="58" t="s">
        <v>129</v>
      </c>
      <c r="B143" s="59"/>
      <c r="C143" s="59">
        <v>12</v>
      </c>
      <c r="D143" s="61">
        <v>12</v>
      </c>
      <c r="E143" s="73">
        <v>12</v>
      </c>
      <c r="F143" s="75">
        <v>1</v>
      </c>
      <c r="G143" s="75"/>
    </row>
    <row r="144" spans="1:7" ht="13.5">
      <c r="A144" s="54" t="s">
        <v>130</v>
      </c>
      <c r="B144" s="55">
        <v>48</v>
      </c>
      <c r="C144" s="55">
        <v>39</v>
      </c>
      <c r="D144" s="62">
        <v>39</v>
      </c>
      <c r="E144" s="70">
        <v>38</v>
      </c>
      <c r="F144" s="71">
        <v>0.9744</v>
      </c>
      <c r="G144" s="71">
        <v>-0.2083</v>
      </c>
    </row>
    <row r="145" spans="1:7" ht="13.5">
      <c r="A145" s="58" t="s">
        <v>131</v>
      </c>
      <c r="B145" s="59">
        <v>48</v>
      </c>
      <c r="C145" s="59">
        <v>39</v>
      </c>
      <c r="D145" s="61">
        <v>39</v>
      </c>
      <c r="E145" s="73">
        <v>38</v>
      </c>
      <c r="F145" s="75">
        <v>0.9744</v>
      </c>
      <c r="G145" s="75">
        <v>-0.2083</v>
      </c>
    </row>
    <row r="146" spans="1:7" ht="13.5">
      <c r="A146" s="54" t="s">
        <v>132</v>
      </c>
      <c r="B146" s="55">
        <v>19</v>
      </c>
      <c r="C146" s="55">
        <v>19</v>
      </c>
      <c r="D146" s="62">
        <v>19</v>
      </c>
      <c r="E146" s="70">
        <v>19</v>
      </c>
      <c r="F146" s="71">
        <v>1</v>
      </c>
      <c r="G146" s="71">
        <v>0</v>
      </c>
    </row>
    <row r="147" spans="1:7" ht="13.5">
      <c r="A147" s="58" t="s">
        <v>133</v>
      </c>
      <c r="B147" s="59">
        <v>19</v>
      </c>
      <c r="C147" s="59">
        <v>19</v>
      </c>
      <c r="D147" s="61">
        <v>19</v>
      </c>
      <c r="E147" s="73">
        <v>19</v>
      </c>
      <c r="F147" s="75">
        <v>1</v>
      </c>
      <c r="G147" s="75">
        <v>0</v>
      </c>
    </row>
    <row r="148" spans="1:7" ht="13.5">
      <c r="A148" s="54" t="s">
        <v>134</v>
      </c>
      <c r="B148" s="55">
        <v>917</v>
      </c>
      <c r="C148" s="56">
        <v>3307</v>
      </c>
      <c r="D148" s="57">
        <v>3399</v>
      </c>
      <c r="E148" s="70">
        <v>948</v>
      </c>
      <c r="F148" s="71">
        <v>0.2789</v>
      </c>
      <c r="G148" s="71">
        <v>0.0338</v>
      </c>
    </row>
    <row r="149" spans="1:7" ht="13.5">
      <c r="A149" s="58" t="s">
        <v>135</v>
      </c>
      <c r="B149" s="59">
        <v>552</v>
      </c>
      <c r="C149" s="60">
        <v>2958</v>
      </c>
      <c r="D149" s="64">
        <v>2998</v>
      </c>
      <c r="E149" s="73">
        <v>519</v>
      </c>
      <c r="F149" s="75">
        <v>0.1731</v>
      </c>
      <c r="G149" s="75">
        <v>-0.0598</v>
      </c>
    </row>
    <row r="150" spans="1:7" ht="13.5">
      <c r="A150" s="58" t="s">
        <v>136</v>
      </c>
      <c r="B150" s="59">
        <v>365</v>
      </c>
      <c r="C150" s="59">
        <v>349</v>
      </c>
      <c r="D150" s="61">
        <v>401</v>
      </c>
      <c r="E150" s="73">
        <v>429</v>
      </c>
      <c r="F150" s="75">
        <v>1.0698</v>
      </c>
      <c r="G150" s="75">
        <v>0.1753</v>
      </c>
    </row>
    <row r="151" spans="1:7" ht="13.5">
      <c r="A151" s="54" t="s">
        <v>137</v>
      </c>
      <c r="B151" s="55">
        <v>59</v>
      </c>
      <c r="C151" s="55"/>
      <c r="D151" s="62"/>
      <c r="E151" s="70"/>
      <c r="F151" s="75"/>
      <c r="G151" s="75">
        <v>-1</v>
      </c>
    </row>
    <row r="152" spans="1:7" ht="13.5">
      <c r="A152" s="58" t="s">
        <v>138</v>
      </c>
      <c r="B152" s="59">
        <v>59</v>
      </c>
      <c r="C152" s="59"/>
      <c r="D152" s="61"/>
      <c r="E152" s="73"/>
      <c r="F152" s="75"/>
      <c r="G152" s="75">
        <v>-1</v>
      </c>
    </row>
    <row r="153" spans="1:7" ht="13.5">
      <c r="A153" s="54" t="s">
        <v>139</v>
      </c>
      <c r="B153" s="55">
        <v>15</v>
      </c>
      <c r="C153" s="55">
        <v>30</v>
      </c>
      <c r="D153" s="62">
        <v>30</v>
      </c>
      <c r="E153" s="70">
        <v>38</v>
      </c>
      <c r="F153" s="71">
        <v>1.2667</v>
      </c>
      <c r="G153" s="71">
        <v>1.5333</v>
      </c>
    </row>
    <row r="154" spans="1:7" ht="13.5">
      <c r="A154" s="58" t="s">
        <v>140</v>
      </c>
      <c r="B154" s="59">
        <v>15</v>
      </c>
      <c r="C154" s="59">
        <v>30</v>
      </c>
      <c r="D154" s="61">
        <v>30</v>
      </c>
      <c r="E154" s="73">
        <v>38</v>
      </c>
      <c r="F154" s="75">
        <v>1.2667</v>
      </c>
      <c r="G154" s="75">
        <v>1.5333</v>
      </c>
    </row>
    <row r="155" spans="1:7" ht="13.5">
      <c r="A155" s="54" t="s">
        <v>141</v>
      </c>
      <c r="B155" s="55">
        <v>8546</v>
      </c>
      <c r="C155" s="56">
        <v>8684</v>
      </c>
      <c r="D155" s="57">
        <v>8778</v>
      </c>
      <c r="E155" s="70">
        <v>10360</v>
      </c>
      <c r="F155" s="71">
        <v>1.1802</v>
      </c>
      <c r="G155" s="71">
        <v>0.2123</v>
      </c>
    </row>
    <row r="156" spans="1:7" ht="13.5">
      <c r="A156" s="54" t="s">
        <v>142</v>
      </c>
      <c r="B156" s="55">
        <v>381</v>
      </c>
      <c r="C156" s="55">
        <v>343</v>
      </c>
      <c r="D156" s="62">
        <v>412</v>
      </c>
      <c r="E156" s="70">
        <v>400</v>
      </c>
      <c r="F156" s="71">
        <v>0.9709</v>
      </c>
      <c r="G156" s="71">
        <v>0.0499</v>
      </c>
    </row>
    <row r="157" spans="1:7" ht="13.5">
      <c r="A157" s="58" t="s">
        <v>37</v>
      </c>
      <c r="B157" s="59">
        <v>176</v>
      </c>
      <c r="C157" s="59">
        <v>202</v>
      </c>
      <c r="D157" s="61">
        <v>246</v>
      </c>
      <c r="E157" s="73">
        <v>250</v>
      </c>
      <c r="F157" s="75">
        <v>1.0163</v>
      </c>
      <c r="G157" s="75">
        <v>0.4205</v>
      </c>
    </row>
    <row r="158" spans="1:7" ht="13.5">
      <c r="A158" s="58" t="s">
        <v>38</v>
      </c>
      <c r="B158" s="59">
        <v>19</v>
      </c>
      <c r="C158" s="59"/>
      <c r="D158" s="61"/>
      <c r="E158" s="73"/>
      <c r="F158" s="75"/>
      <c r="G158" s="75">
        <v>-1</v>
      </c>
    </row>
    <row r="159" spans="1:7" ht="13.5">
      <c r="A159" s="58" t="s">
        <v>143</v>
      </c>
      <c r="B159" s="59">
        <v>186</v>
      </c>
      <c r="C159" s="59">
        <v>141</v>
      </c>
      <c r="D159" s="61">
        <v>166</v>
      </c>
      <c r="E159" s="73">
        <v>150</v>
      </c>
      <c r="F159" s="75">
        <v>0.9036</v>
      </c>
      <c r="G159" s="75">
        <v>-0.1935</v>
      </c>
    </row>
    <row r="160" spans="1:7" ht="13.5">
      <c r="A160" s="54" t="s">
        <v>144</v>
      </c>
      <c r="B160" s="55">
        <v>7949</v>
      </c>
      <c r="C160" s="56">
        <v>8135</v>
      </c>
      <c r="D160" s="57">
        <v>8135</v>
      </c>
      <c r="E160" s="70">
        <v>8587</v>
      </c>
      <c r="F160" s="71">
        <v>1.0556</v>
      </c>
      <c r="G160" s="71">
        <v>0.0803</v>
      </c>
    </row>
    <row r="161" spans="1:7" ht="13.5">
      <c r="A161" s="58" t="s">
        <v>145</v>
      </c>
      <c r="B161" s="59">
        <v>499</v>
      </c>
      <c r="C161" s="59"/>
      <c r="D161" s="61"/>
      <c r="E161" s="73">
        <v>70</v>
      </c>
      <c r="F161" s="75"/>
      <c r="G161" s="75">
        <v>-0.8597</v>
      </c>
    </row>
    <row r="162" spans="1:7" ht="13.5">
      <c r="A162" s="58" t="s">
        <v>146</v>
      </c>
      <c r="B162" s="59">
        <v>450</v>
      </c>
      <c r="C162" s="59">
        <v>915</v>
      </c>
      <c r="D162" s="61">
        <v>915</v>
      </c>
      <c r="E162" s="73">
        <v>815</v>
      </c>
      <c r="F162" s="75">
        <v>0.8907</v>
      </c>
      <c r="G162" s="75">
        <v>0.8111</v>
      </c>
    </row>
    <row r="163" spans="1:7" ht="13.5">
      <c r="A163" s="58" t="s">
        <v>147</v>
      </c>
      <c r="B163" s="59">
        <v>7000</v>
      </c>
      <c r="C163" s="60">
        <v>7220</v>
      </c>
      <c r="D163" s="64">
        <v>7220</v>
      </c>
      <c r="E163" s="73">
        <v>7702</v>
      </c>
      <c r="F163" s="75">
        <v>1.0668</v>
      </c>
      <c r="G163" s="75">
        <v>0.1003</v>
      </c>
    </row>
    <row r="164" spans="1:7" ht="13.5">
      <c r="A164" s="54" t="s">
        <v>148</v>
      </c>
      <c r="B164" s="55">
        <v>2</v>
      </c>
      <c r="C164" s="55">
        <v>0</v>
      </c>
      <c r="D164" s="62"/>
      <c r="E164" s="70"/>
      <c r="F164" s="75"/>
      <c r="G164" s="75">
        <v>-1</v>
      </c>
    </row>
    <row r="165" spans="1:7" ht="13.5">
      <c r="A165" s="58" t="s">
        <v>149</v>
      </c>
      <c r="B165" s="59">
        <v>2</v>
      </c>
      <c r="C165" s="59"/>
      <c r="D165" s="61"/>
      <c r="E165" s="73"/>
      <c r="F165" s="75"/>
      <c r="G165" s="75">
        <v>-1</v>
      </c>
    </row>
    <row r="166" spans="1:7" ht="13.5">
      <c r="A166" s="54" t="s">
        <v>150</v>
      </c>
      <c r="B166" s="55">
        <v>186</v>
      </c>
      <c r="C166" s="55">
        <v>178</v>
      </c>
      <c r="D166" s="62">
        <v>203</v>
      </c>
      <c r="E166" s="70">
        <v>325</v>
      </c>
      <c r="F166" s="71">
        <v>1.601</v>
      </c>
      <c r="G166" s="71">
        <v>0.7473</v>
      </c>
    </row>
    <row r="167" spans="1:7" ht="13.5">
      <c r="A167" s="58" t="s">
        <v>151</v>
      </c>
      <c r="B167" s="59">
        <v>108</v>
      </c>
      <c r="C167" s="59">
        <v>109</v>
      </c>
      <c r="D167" s="61">
        <v>134</v>
      </c>
      <c r="E167" s="73">
        <v>133</v>
      </c>
      <c r="F167" s="75">
        <v>0.9925</v>
      </c>
      <c r="G167" s="75">
        <v>0.2315</v>
      </c>
    </row>
    <row r="168" spans="1:7" ht="13.5">
      <c r="A168" s="58" t="s">
        <v>152</v>
      </c>
      <c r="B168" s="59">
        <v>57</v>
      </c>
      <c r="C168" s="59">
        <v>55</v>
      </c>
      <c r="D168" s="61">
        <v>55</v>
      </c>
      <c r="E168" s="73">
        <v>179</v>
      </c>
      <c r="F168" s="75">
        <v>3.2545</v>
      </c>
      <c r="G168" s="75">
        <v>2.1404</v>
      </c>
    </row>
    <row r="169" spans="1:7" ht="13.5">
      <c r="A169" s="58" t="s">
        <v>153</v>
      </c>
      <c r="B169" s="59">
        <v>2</v>
      </c>
      <c r="C169" s="59">
        <v>4</v>
      </c>
      <c r="D169" s="61">
        <v>4</v>
      </c>
      <c r="E169" s="73">
        <v>3</v>
      </c>
      <c r="F169" s="75">
        <v>0.75</v>
      </c>
      <c r="G169" s="75">
        <v>0.5</v>
      </c>
    </row>
    <row r="170" spans="1:7" ht="13.5">
      <c r="A170" s="58" t="s">
        <v>154</v>
      </c>
      <c r="B170" s="59">
        <v>19</v>
      </c>
      <c r="C170" s="59">
        <v>10</v>
      </c>
      <c r="D170" s="61">
        <v>10</v>
      </c>
      <c r="E170" s="73">
        <v>10</v>
      </c>
      <c r="F170" s="75">
        <v>1</v>
      </c>
      <c r="G170" s="75">
        <v>-0.4737</v>
      </c>
    </row>
    <row r="171" spans="1:7" ht="13.5">
      <c r="A171" s="54" t="s">
        <v>155</v>
      </c>
      <c r="B171" s="55">
        <v>28</v>
      </c>
      <c r="C171" s="55">
        <v>28</v>
      </c>
      <c r="D171" s="62">
        <v>28</v>
      </c>
      <c r="E171" s="70">
        <v>1048</v>
      </c>
      <c r="F171" s="71">
        <v>37.4286</v>
      </c>
      <c r="G171" s="71">
        <v>36.4286</v>
      </c>
    </row>
    <row r="172" spans="1:7" ht="13.5">
      <c r="A172" s="58" t="s">
        <v>156</v>
      </c>
      <c r="B172" s="59">
        <v>28</v>
      </c>
      <c r="C172" s="59">
        <v>28</v>
      </c>
      <c r="D172" s="61">
        <v>28</v>
      </c>
      <c r="E172" s="73">
        <v>1048</v>
      </c>
      <c r="F172" s="75">
        <v>37.4286</v>
      </c>
      <c r="G172" s="75">
        <v>36.4286</v>
      </c>
    </row>
    <row r="173" spans="1:7" ht="13.5">
      <c r="A173" s="54" t="s">
        <v>157</v>
      </c>
      <c r="B173" s="55">
        <v>9955</v>
      </c>
      <c r="C173" s="56">
        <v>10597</v>
      </c>
      <c r="D173" s="57">
        <v>11156</v>
      </c>
      <c r="E173" s="70">
        <v>10066</v>
      </c>
      <c r="F173" s="71">
        <v>0.9023</v>
      </c>
      <c r="G173" s="71">
        <v>0.0111</v>
      </c>
    </row>
    <row r="174" spans="1:7" ht="13.5">
      <c r="A174" s="54" t="s">
        <v>158</v>
      </c>
      <c r="B174" s="55">
        <v>3750</v>
      </c>
      <c r="C174" s="56">
        <v>4290</v>
      </c>
      <c r="D174" s="57">
        <v>4772</v>
      </c>
      <c r="E174" s="70">
        <v>7781</v>
      </c>
      <c r="F174" s="71">
        <v>1.6306</v>
      </c>
      <c r="G174" s="71">
        <v>1.0749</v>
      </c>
    </row>
    <row r="175" spans="1:7" ht="13.5">
      <c r="A175" s="58" t="s">
        <v>37</v>
      </c>
      <c r="B175" s="59">
        <v>461</v>
      </c>
      <c r="C175" s="59">
        <v>818</v>
      </c>
      <c r="D175" s="61">
        <v>906</v>
      </c>
      <c r="E175" s="73">
        <v>930</v>
      </c>
      <c r="F175" s="75">
        <v>1.0265</v>
      </c>
      <c r="G175" s="75">
        <v>1.0173</v>
      </c>
    </row>
    <row r="176" spans="1:7" ht="13.5">
      <c r="A176" s="58" t="s">
        <v>38</v>
      </c>
      <c r="B176" s="59"/>
      <c r="C176" s="59">
        <v>43</v>
      </c>
      <c r="D176" s="61">
        <v>43</v>
      </c>
      <c r="E176" s="73">
        <v>97</v>
      </c>
      <c r="F176" s="75">
        <v>2.2558</v>
      </c>
      <c r="G176" s="75"/>
    </row>
    <row r="177" spans="1:7" ht="13.5">
      <c r="A177" s="58" t="s">
        <v>159</v>
      </c>
      <c r="B177" s="59">
        <v>559</v>
      </c>
      <c r="C177" s="59">
        <v>483</v>
      </c>
      <c r="D177" s="61">
        <v>493</v>
      </c>
      <c r="E177" s="73">
        <v>532</v>
      </c>
      <c r="F177" s="75">
        <v>1.0791</v>
      </c>
      <c r="G177" s="75">
        <v>-0.0483</v>
      </c>
    </row>
    <row r="178" spans="1:7" ht="13.5">
      <c r="A178" s="58" t="s">
        <v>160</v>
      </c>
      <c r="B178" s="59">
        <v>68</v>
      </c>
      <c r="C178" s="59">
        <v>127</v>
      </c>
      <c r="D178" s="61">
        <v>127</v>
      </c>
      <c r="E178" s="73">
        <v>129</v>
      </c>
      <c r="F178" s="75">
        <v>1.0157</v>
      </c>
      <c r="G178" s="75">
        <v>0.8971</v>
      </c>
    </row>
    <row r="179" spans="1:7" ht="13.5">
      <c r="A179" s="58" t="s">
        <v>161</v>
      </c>
      <c r="B179" s="59">
        <v>2147</v>
      </c>
      <c r="C179" s="60">
        <v>2067</v>
      </c>
      <c r="D179" s="64">
        <v>2406</v>
      </c>
      <c r="E179" s="73">
        <v>2405</v>
      </c>
      <c r="F179" s="75">
        <v>0.9996</v>
      </c>
      <c r="G179" s="75">
        <v>0.1202</v>
      </c>
    </row>
    <row r="180" spans="1:7" ht="13.5">
      <c r="A180" s="58" t="s">
        <v>162</v>
      </c>
      <c r="B180" s="59">
        <v>64</v>
      </c>
      <c r="C180" s="59">
        <v>92</v>
      </c>
      <c r="D180" s="61">
        <v>92</v>
      </c>
      <c r="E180" s="73">
        <v>92</v>
      </c>
      <c r="F180" s="75">
        <v>1</v>
      </c>
      <c r="G180" s="75">
        <v>0.4375</v>
      </c>
    </row>
    <row r="181" spans="1:7" ht="13.5">
      <c r="A181" s="58" t="s">
        <v>163</v>
      </c>
      <c r="B181" s="59">
        <v>25</v>
      </c>
      <c r="C181" s="59">
        <v>20</v>
      </c>
      <c r="D181" s="61">
        <v>20</v>
      </c>
      <c r="E181" s="73">
        <v>18</v>
      </c>
      <c r="F181" s="75">
        <v>0.9</v>
      </c>
      <c r="G181" s="75">
        <v>-0.28</v>
      </c>
    </row>
    <row r="182" spans="1:7" ht="13.5">
      <c r="A182" s="58" t="s">
        <v>164</v>
      </c>
      <c r="B182" s="59"/>
      <c r="C182" s="59">
        <v>20</v>
      </c>
      <c r="D182" s="61">
        <v>20</v>
      </c>
      <c r="E182" s="73">
        <v>20</v>
      </c>
      <c r="F182" s="75">
        <v>1</v>
      </c>
      <c r="G182" s="75"/>
    </row>
    <row r="183" spans="1:7" ht="13.5">
      <c r="A183" s="58" t="s">
        <v>165</v>
      </c>
      <c r="B183" s="59">
        <v>420</v>
      </c>
      <c r="C183" s="59">
        <v>620</v>
      </c>
      <c r="D183" s="61">
        <v>665</v>
      </c>
      <c r="E183" s="73">
        <v>3558</v>
      </c>
      <c r="F183" s="75">
        <v>5.3504</v>
      </c>
      <c r="G183" s="75">
        <v>7.4714</v>
      </c>
    </row>
    <row r="184" spans="1:7" ht="13.5">
      <c r="A184" s="54" t="s">
        <v>166</v>
      </c>
      <c r="B184" s="55">
        <v>152</v>
      </c>
      <c r="C184" s="56">
        <v>1302</v>
      </c>
      <c r="D184" s="57">
        <v>1320</v>
      </c>
      <c r="E184" s="70">
        <v>188</v>
      </c>
      <c r="F184" s="71">
        <v>0.1424</v>
      </c>
      <c r="G184" s="71">
        <v>0.2368</v>
      </c>
    </row>
    <row r="185" spans="1:7" ht="13.5">
      <c r="A185" s="58" t="s">
        <v>167</v>
      </c>
      <c r="B185" s="59">
        <v>152</v>
      </c>
      <c r="C185" s="60">
        <v>1302</v>
      </c>
      <c r="D185" s="64">
        <v>1320</v>
      </c>
      <c r="E185" s="73">
        <v>188</v>
      </c>
      <c r="F185" s="75">
        <v>0.1424</v>
      </c>
      <c r="G185" s="75">
        <v>0.2368</v>
      </c>
    </row>
    <row r="186" spans="1:7" ht="13.5">
      <c r="A186" s="54" t="s">
        <v>168</v>
      </c>
      <c r="B186" s="55">
        <v>188</v>
      </c>
      <c r="C186" s="55">
        <v>113</v>
      </c>
      <c r="D186" s="62">
        <v>113</v>
      </c>
      <c r="E186" s="70">
        <v>113</v>
      </c>
      <c r="F186" s="71">
        <v>1</v>
      </c>
      <c r="G186" s="71">
        <v>-0.3989</v>
      </c>
    </row>
    <row r="187" spans="1:7" ht="13.5">
      <c r="A187" s="58" t="s">
        <v>169</v>
      </c>
      <c r="B187" s="59">
        <v>128</v>
      </c>
      <c r="C187" s="59">
        <v>58</v>
      </c>
      <c r="D187" s="61">
        <v>58</v>
      </c>
      <c r="E187" s="73">
        <v>58</v>
      </c>
      <c r="F187" s="75">
        <v>1</v>
      </c>
      <c r="G187" s="75">
        <v>-0.5469</v>
      </c>
    </row>
    <row r="188" spans="1:7" ht="13.5">
      <c r="A188" s="58" t="s">
        <v>170</v>
      </c>
      <c r="B188" s="59">
        <v>60</v>
      </c>
      <c r="C188" s="59">
        <v>55</v>
      </c>
      <c r="D188" s="61">
        <v>55</v>
      </c>
      <c r="E188" s="73">
        <v>55</v>
      </c>
      <c r="F188" s="75">
        <v>1</v>
      </c>
      <c r="G188" s="75">
        <v>-0.0833</v>
      </c>
    </row>
    <row r="189" spans="1:7" ht="13.5">
      <c r="A189" s="54" t="s">
        <v>171</v>
      </c>
      <c r="B189" s="55">
        <v>893</v>
      </c>
      <c r="C189" s="55">
        <v>24</v>
      </c>
      <c r="D189" s="62">
        <v>24</v>
      </c>
      <c r="E189" s="70"/>
      <c r="F189" s="75">
        <v>0</v>
      </c>
      <c r="G189" s="75">
        <v>-1</v>
      </c>
    </row>
    <row r="190" spans="1:7" ht="13.5">
      <c r="A190" s="58" t="s">
        <v>172</v>
      </c>
      <c r="B190" s="59">
        <v>893</v>
      </c>
      <c r="C190" s="59">
        <v>24</v>
      </c>
      <c r="D190" s="61">
        <v>24</v>
      </c>
      <c r="E190" s="73"/>
      <c r="F190" s="75">
        <v>0</v>
      </c>
      <c r="G190" s="75">
        <v>-1</v>
      </c>
    </row>
    <row r="191" spans="1:7" ht="13.5">
      <c r="A191" s="54" t="s">
        <v>173</v>
      </c>
      <c r="B191" s="55">
        <v>33</v>
      </c>
      <c r="C191" s="55">
        <v>962</v>
      </c>
      <c r="D191" s="57">
        <v>1021</v>
      </c>
      <c r="E191" s="70">
        <v>1099</v>
      </c>
      <c r="F191" s="71">
        <v>1.0764</v>
      </c>
      <c r="G191" s="71">
        <v>32.303</v>
      </c>
    </row>
    <row r="192" spans="1:7" ht="13.5">
      <c r="A192" s="58" t="s">
        <v>51</v>
      </c>
      <c r="B192" s="59"/>
      <c r="C192" s="59">
        <v>8</v>
      </c>
      <c r="D192" s="61">
        <v>8</v>
      </c>
      <c r="E192" s="73">
        <v>42</v>
      </c>
      <c r="F192" s="75">
        <v>5.25</v>
      </c>
      <c r="G192" s="75"/>
    </row>
    <row r="193" spans="1:7" ht="13.5">
      <c r="A193" s="58" t="s">
        <v>174</v>
      </c>
      <c r="B193" s="59">
        <v>33</v>
      </c>
      <c r="C193" s="59">
        <v>8</v>
      </c>
      <c r="D193" s="61">
        <v>8</v>
      </c>
      <c r="E193" s="73">
        <v>7</v>
      </c>
      <c r="F193" s="75">
        <v>0.875</v>
      </c>
      <c r="G193" s="75">
        <v>-0.7879</v>
      </c>
    </row>
    <row r="194" spans="1:7" ht="13.5">
      <c r="A194" s="58" t="s">
        <v>175</v>
      </c>
      <c r="B194" s="59"/>
      <c r="C194" s="59">
        <v>946</v>
      </c>
      <c r="D194" s="64">
        <v>1005</v>
      </c>
      <c r="E194" s="73">
        <v>1050</v>
      </c>
      <c r="F194" s="75">
        <v>1.0448</v>
      </c>
      <c r="G194" s="75"/>
    </row>
    <row r="195" spans="1:7" ht="13.5">
      <c r="A195" s="63" t="s">
        <v>176</v>
      </c>
      <c r="B195" s="55">
        <v>4945</v>
      </c>
      <c r="C195" s="56">
        <v>3906</v>
      </c>
      <c r="D195" s="57">
        <v>3906</v>
      </c>
      <c r="E195" s="70">
        <v>885</v>
      </c>
      <c r="F195" s="71">
        <v>0.2266</v>
      </c>
      <c r="G195" s="71">
        <v>-0.821</v>
      </c>
    </row>
    <row r="196" spans="1:7" ht="13.5">
      <c r="A196" s="58" t="s">
        <v>177</v>
      </c>
      <c r="B196" s="59"/>
      <c r="C196" s="59">
        <v>628</v>
      </c>
      <c r="D196" s="61">
        <v>628</v>
      </c>
      <c r="E196" s="73">
        <v>604</v>
      </c>
      <c r="F196" s="75">
        <v>0.9618</v>
      </c>
      <c r="G196" s="75"/>
    </row>
    <row r="197" spans="1:7" ht="13.5">
      <c r="A197" s="58" t="s">
        <v>178</v>
      </c>
      <c r="B197" s="59">
        <v>33</v>
      </c>
      <c r="C197" s="59">
        <v>50</v>
      </c>
      <c r="D197" s="61">
        <v>50</v>
      </c>
      <c r="E197" s="73">
        <v>50</v>
      </c>
      <c r="F197" s="75">
        <v>1</v>
      </c>
      <c r="G197" s="75">
        <v>0.5152</v>
      </c>
    </row>
    <row r="198" spans="1:7" ht="13.5">
      <c r="A198" s="58" t="s">
        <v>179</v>
      </c>
      <c r="B198" s="59">
        <v>4912</v>
      </c>
      <c r="C198" s="60">
        <v>3228</v>
      </c>
      <c r="D198" s="64">
        <v>3228</v>
      </c>
      <c r="E198" s="73">
        <v>231</v>
      </c>
      <c r="F198" s="75">
        <v>0.0716</v>
      </c>
      <c r="G198" s="75">
        <v>-0.953</v>
      </c>
    </row>
    <row r="199" spans="1:7" ht="13.5">
      <c r="A199" s="54" t="s">
        <v>180</v>
      </c>
      <c r="B199" s="55">
        <v>68682</v>
      </c>
      <c r="C199" s="56">
        <v>84164</v>
      </c>
      <c r="D199" s="57">
        <v>73869</v>
      </c>
      <c r="E199" s="70">
        <v>80780</v>
      </c>
      <c r="F199" s="71">
        <v>1.0936</v>
      </c>
      <c r="G199" s="71">
        <v>0.1761</v>
      </c>
    </row>
    <row r="200" spans="1:7" ht="13.5">
      <c r="A200" s="63" t="s">
        <v>181</v>
      </c>
      <c r="B200" s="55">
        <v>2450</v>
      </c>
      <c r="C200" s="56">
        <v>2796</v>
      </c>
      <c r="D200" s="57">
        <v>3025</v>
      </c>
      <c r="E200" s="70">
        <v>2654</v>
      </c>
      <c r="F200" s="71">
        <v>0.8774</v>
      </c>
      <c r="G200" s="71">
        <v>0.0833</v>
      </c>
    </row>
    <row r="201" spans="1:7" ht="13.5">
      <c r="A201" s="58" t="s">
        <v>37</v>
      </c>
      <c r="B201" s="59">
        <v>880</v>
      </c>
      <c r="C201" s="59">
        <v>847</v>
      </c>
      <c r="D201" s="61">
        <v>991</v>
      </c>
      <c r="E201" s="73">
        <v>982</v>
      </c>
      <c r="F201" s="75">
        <v>0.9909</v>
      </c>
      <c r="G201" s="75">
        <v>0.1159</v>
      </c>
    </row>
    <row r="202" spans="1:7" ht="13.5">
      <c r="A202" s="58" t="s">
        <v>182</v>
      </c>
      <c r="B202" s="59">
        <v>30</v>
      </c>
      <c r="C202" s="59">
        <v>18</v>
      </c>
      <c r="D202" s="61">
        <v>18</v>
      </c>
      <c r="E202" s="73">
        <v>17</v>
      </c>
      <c r="F202" s="75">
        <v>0.9444</v>
      </c>
      <c r="G202" s="75">
        <v>-0.4333</v>
      </c>
    </row>
    <row r="203" spans="1:7" ht="13.5">
      <c r="A203" s="58" t="s">
        <v>69</v>
      </c>
      <c r="B203" s="59">
        <v>2</v>
      </c>
      <c r="C203" s="59">
        <v>5</v>
      </c>
      <c r="D203" s="61">
        <v>5</v>
      </c>
      <c r="E203" s="73">
        <v>13</v>
      </c>
      <c r="F203" s="75">
        <v>2.6</v>
      </c>
      <c r="G203" s="75">
        <v>5.5</v>
      </c>
    </row>
    <row r="204" spans="1:7" ht="13.5">
      <c r="A204" s="58" t="s">
        <v>183</v>
      </c>
      <c r="B204" s="59">
        <v>402</v>
      </c>
      <c r="C204" s="59">
        <v>429</v>
      </c>
      <c r="D204" s="61">
        <v>509</v>
      </c>
      <c r="E204" s="73">
        <v>460</v>
      </c>
      <c r="F204" s="75">
        <v>0.9037</v>
      </c>
      <c r="G204" s="75">
        <v>0.1443</v>
      </c>
    </row>
    <row r="205" spans="1:7" ht="13.5">
      <c r="A205" s="58" t="s">
        <v>184</v>
      </c>
      <c r="B205" s="59">
        <v>91</v>
      </c>
      <c r="C205" s="59">
        <v>98</v>
      </c>
      <c r="D205" s="61">
        <v>95</v>
      </c>
      <c r="E205" s="73">
        <v>92</v>
      </c>
      <c r="F205" s="75">
        <v>0.9684</v>
      </c>
      <c r="G205" s="75">
        <v>0.011</v>
      </c>
    </row>
    <row r="206" spans="1:7" ht="13.5">
      <c r="A206" s="58" t="s">
        <v>185</v>
      </c>
      <c r="B206" s="59">
        <v>36</v>
      </c>
      <c r="C206" s="59">
        <v>15</v>
      </c>
      <c r="D206" s="61">
        <v>15</v>
      </c>
      <c r="E206" s="73">
        <v>11</v>
      </c>
      <c r="F206" s="75">
        <v>0.7333</v>
      </c>
      <c r="G206" s="75">
        <v>-0.6944</v>
      </c>
    </row>
    <row r="207" spans="1:7" ht="13.5">
      <c r="A207" s="58" t="s">
        <v>186</v>
      </c>
      <c r="B207" s="59">
        <v>1009</v>
      </c>
      <c r="C207" s="60">
        <v>1384</v>
      </c>
      <c r="D207" s="64">
        <v>1392</v>
      </c>
      <c r="E207" s="73">
        <v>890</v>
      </c>
      <c r="F207" s="75">
        <v>0.6394</v>
      </c>
      <c r="G207" s="75">
        <v>-0.1179</v>
      </c>
    </row>
    <row r="208" spans="1:7" ht="13.5">
      <c r="A208" s="54" t="s">
        <v>187</v>
      </c>
      <c r="B208" s="55">
        <v>947</v>
      </c>
      <c r="C208" s="55">
        <v>725</v>
      </c>
      <c r="D208" s="62">
        <v>806</v>
      </c>
      <c r="E208" s="70">
        <v>687</v>
      </c>
      <c r="F208" s="71">
        <v>0.8524</v>
      </c>
      <c r="G208" s="71">
        <v>-0.2746</v>
      </c>
    </row>
    <row r="209" spans="1:7" ht="13.5">
      <c r="A209" s="58" t="s">
        <v>37</v>
      </c>
      <c r="B209" s="59">
        <v>248</v>
      </c>
      <c r="C209" s="59">
        <v>241</v>
      </c>
      <c r="D209" s="61">
        <v>288</v>
      </c>
      <c r="E209" s="73">
        <v>276</v>
      </c>
      <c r="F209" s="75">
        <v>0.9583</v>
      </c>
      <c r="G209" s="75">
        <v>0.1129</v>
      </c>
    </row>
    <row r="210" spans="1:7" ht="13.5">
      <c r="A210" s="58" t="s">
        <v>188</v>
      </c>
      <c r="B210" s="59">
        <v>8</v>
      </c>
      <c r="C210" s="59">
        <v>5</v>
      </c>
      <c r="D210" s="61">
        <v>5</v>
      </c>
      <c r="E210" s="73">
        <v>2</v>
      </c>
      <c r="F210" s="75">
        <v>0.4</v>
      </c>
      <c r="G210" s="75">
        <v>-0.75</v>
      </c>
    </row>
    <row r="211" spans="1:7" ht="13.5">
      <c r="A211" s="58" t="s">
        <v>189</v>
      </c>
      <c r="B211" s="59">
        <v>2</v>
      </c>
      <c r="C211" s="59">
        <v>2</v>
      </c>
      <c r="D211" s="61">
        <v>2</v>
      </c>
      <c r="E211" s="73"/>
      <c r="F211" s="75">
        <v>0</v>
      </c>
      <c r="G211" s="75">
        <v>-1</v>
      </c>
    </row>
    <row r="212" spans="1:7" ht="13.5">
      <c r="A212" s="58" t="s">
        <v>190</v>
      </c>
      <c r="B212" s="59">
        <v>77</v>
      </c>
      <c r="C212" s="59">
        <v>76</v>
      </c>
      <c r="D212" s="61">
        <v>76</v>
      </c>
      <c r="E212" s="73">
        <v>17</v>
      </c>
      <c r="F212" s="75">
        <v>0.2237</v>
      </c>
      <c r="G212" s="75">
        <v>-0.7792</v>
      </c>
    </row>
    <row r="213" spans="1:7" ht="13.5">
      <c r="A213" s="58" t="s">
        <v>191</v>
      </c>
      <c r="B213" s="59">
        <v>612</v>
      </c>
      <c r="C213" s="59">
        <v>401</v>
      </c>
      <c r="D213" s="61">
        <v>435</v>
      </c>
      <c r="E213" s="73">
        <v>392</v>
      </c>
      <c r="F213" s="75">
        <v>0.9011</v>
      </c>
      <c r="G213" s="75">
        <v>-0.3595</v>
      </c>
    </row>
    <row r="214" spans="1:7" ht="13.5">
      <c r="A214" s="54" t="s">
        <v>192</v>
      </c>
      <c r="B214" s="55">
        <v>19547</v>
      </c>
      <c r="C214" s="56">
        <v>19567</v>
      </c>
      <c r="D214" s="57">
        <v>20708</v>
      </c>
      <c r="E214" s="70">
        <v>27457</v>
      </c>
      <c r="F214" s="71">
        <v>1.3259</v>
      </c>
      <c r="G214" s="71">
        <v>0.4047</v>
      </c>
    </row>
    <row r="215" spans="1:7" ht="13.5">
      <c r="A215" s="58" t="s">
        <v>193</v>
      </c>
      <c r="B215" s="59">
        <v>118</v>
      </c>
      <c r="C215" s="59">
        <v>108</v>
      </c>
      <c r="D215" s="61">
        <v>108</v>
      </c>
      <c r="E215" s="73">
        <v>117</v>
      </c>
      <c r="F215" s="75">
        <v>1.0833</v>
      </c>
      <c r="G215" s="75">
        <v>-0.0085</v>
      </c>
    </row>
    <row r="216" spans="1:7" ht="13.5">
      <c r="A216" s="65" t="s">
        <v>194</v>
      </c>
      <c r="B216" s="59"/>
      <c r="C216" s="59"/>
      <c r="D216" s="61"/>
      <c r="E216" s="73">
        <v>10</v>
      </c>
      <c r="F216" s="75"/>
      <c r="G216" s="75"/>
    </row>
    <row r="217" spans="1:7" ht="13.5">
      <c r="A217" s="58" t="s">
        <v>195</v>
      </c>
      <c r="B217" s="59">
        <v>9784</v>
      </c>
      <c r="C217" s="60">
        <v>9965</v>
      </c>
      <c r="D217" s="64">
        <v>10044</v>
      </c>
      <c r="E217" s="73">
        <v>8979</v>
      </c>
      <c r="F217" s="75">
        <v>0.894</v>
      </c>
      <c r="G217" s="75">
        <v>-0.0823</v>
      </c>
    </row>
    <row r="218" spans="1:7" ht="13.5">
      <c r="A218" s="58" t="s">
        <v>196</v>
      </c>
      <c r="B218" s="59">
        <v>3871</v>
      </c>
      <c r="C218" s="60">
        <v>3963</v>
      </c>
      <c r="D218" s="64">
        <v>3995</v>
      </c>
      <c r="E218" s="73">
        <v>3938</v>
      </c>
      <c r="F218" s="75">
        <v>0.9857</v>
      </c>
      <c r="G218" s="75">
        <v>0.0173</v>
      </c>
    </row>
    <row r="219" spans="1:7" ht="13.5">
      <c r="A219" s="65" t="s">
        <v>197</v>
      </c>
      <c r="B219" s="59"/>
      <c r="C219" s="59"/>
      <c r="D219" s="61"/>
      <c r="E219" s="73">
        <v>7000</v>
      </c>
      <c r="F219" s="75"/>
      <c r="G219" s="75"/>
    </row>
    <row r="220" spans="1:7" ht="13.5">
      <c r="A220" s="58" t="s">
        <v>198</v>
      </c>
      <c r="B220" s="59">
        <v>5774</v>
      </c>
      <c r="C220" s="60">
        <v>5531</v>
      </c>
      <c r="D220" s="64">
        <v>6561</v>
      </c>
      <c r="E220" s="73">
        <v>7413</v>
      </c>
      <c r="F220" s="75">
        <v>1.1299</v>
      </c>
      <c r="G220" s="75">
        <v>0.2839</v>
      </c>
    </row>
    <row r="221" spans="1:7" ht="13.5">
      <c r="A221" s="54" t="s">
        <v>199</v>
      </c>
      <c r="B221" s="55">
        <v>1713</v>
      </c>
      <c r="C221" s="55">
        <v>741</v>
      </c>
      <c r="D221" s="62">
        <v>741</v>
      </c>
      <c r="E221" s="70">
        <v>1576</v>
      </c>
      <c r="F221" s="71">
        <v>2.1269</v>
      </c>
      <c r="G221" s="71">
        <v>-0.08</v>
      </c>
    </row>
    <row r="222" spans="1:7" ht="13.5">
      <c r="A222" s="58" t="s">
        <v>200</v>
      </c>
      <c r="B222" s="59">
        <v>247</v>
      </c>
      <c r="C222" s="59">
        <v>50</v>
      </c>
      <c r="D222" s="61">
        <v>50</v>
      </c>
      <c r="E222" s="73">
        <v>385</v>
      </c>
      <c r="F222" s="75">
        <v>7.7</v>
      </c>
      <c r="G222" s="75">
        <v>0.5587</v>
      </c>
    </row>
    <row r="223" spans="1:7" ht="13.5">
      <c r="A223" s="58" t="s">
        <v>201</v>
      </c>
      <c r="B223" s="59">
        <v>295</v>
      </c>
      <c r="C223" s="59">
        <v>100</v>
      </c>
      <c r="D223" s="61">
        <v>100</v>
      </c>
      <c r="E223" s="73">
        <v>250</v>
      </c>
      <c r="F223" s="75">
        <v>2.5</v>
      </c>
      <c r="G223" s="75">
        <v>-0.1525</v>
      </c>
    </row>
    <row r="224" spans="1:7" ht="13.5">
      <c r="A224" s="58" t="s">
        <v>202</v>
      </c>
      <c r="B224" s="59">
        <v>959</v>
      </c>
      <c r="C224" s="59">
        <v>292</v>
      </c>
      <c r="D224" s="61">
        <v>292</v>
      </c>
      <c r="E224" s="73">
        <v>472</v>
      </c>
      <c r="F224" s="75">
        <v>1.6164</v>
      </c>
      <c r="G224" s="75">
        <v>-0.5078</v>
      </c>
    </row>
    <row r="225" spans="1:7" ht="13.5">
      <c r="A225" s="58" t="s">
        <v>203</v>
      </c>
      <c r="B225" s="59">
        <v>120</v>
      </c>
      <c r="C225" s="59">
        <v>150</v>
      </c>
      <c r="D225" s="61">
        <v>150</v>
      </c>
      <c r="E225" s="73">
        <v>300</v>
      </c>
      <c r="F225" s="75">
        <v>2</v>
      </c>
      <c r="G225" s="75">
        <v>1.5</v>
      </c>
    </row>
    <row r="226" spans="1:7" ht="13.5">
      <c r="A226" s="58" t="s">
        <v>204</v>
      </c>
      <c r="B226" s="59">
        <v>34</v>
      </c>
      <c r="C226" s="59">
        <v>100</v>
      </c>
      <c r="D226" s="61">
        <v>100</v>
      </c>
      <c r="E226" s="73">
        <v>20</v>
      </c>
      <c r="F226" s="75">
        <v>0.2</v>
      </c>
      <c r="G226" s="75">
        <v>-0.4118</v>
      </c>
    </row>
    <row r="227" spans="1:7" ht="13.5">
      <c r="A227" s="58" t="s">
        <v>205</v>
      </c>
      <c r="B227" s="59">
        <v>1</v>
      </c>
      <c r="C227" s="59">
        <v>4</v>
      </c>
      <c r="D227" s="61">
        <v>4</v>
      </c>
      <c r="E227" s="73">
        <v>4</v>
      </c>
      <c r="F227" s="75">
        <v>1</v>
      </c>
      <c r="G227" s="75">
        <v>3</v>
      </c>
    </row>
    <row r="228" spans="1:7" ht="13.5">
      <c r="A228" s="58" t="s">
        <v>206</v>
      </c>
      <c r="B228" s="59">
        <v>57</v>
      </c>
      <c r="C228" s="59">
        <v>45</v>
      </c>
      <c r="D228" s="61">
        <v>45</v>
      </c>
      <c r="E228" s="73">
        <v>45</v>
      </c>
      <c r="F228" s="75">
        <v>1</v>
      </c>
      <c r="G228" s="75">
        <v>-0.2105</v>
      </c>
    </row>
    <row r="229" spans="1:7" ht="13.5">
      <c r="A229" s="54" t="s">
        <v>207</v>
      </c>
      <c r="B229" s="55">
        <v>2874</v>
      </c>
      <c r="C229" s="56">
        <v>3208</v>
      </c>
      <c r="D229" s="57">
        <v>3208</v>
      </c>
      <c r="E229" s="70">
        <v>3126</v>
      </c>
      <c r="F229" s="71">
        <v>0.9744</v>
      </c>
      <c r="G229" s="71">
        <v>0.0877</v>
      </c>
    </row>
    <row r="230" spans="1:7" ht="13.5">
      <c r="A230" s="58" t="s">
        <v>208</v>
      </c>
      <c r="B230" s="59">
        <v>118</v>
      </c>
      <c r="C230" s="59">
        <v>182</v>
      </c>
      <c r="D230" s="61">
        <v>182</v>
      </c>
      <c r="E230" s="73">
        <v>42</v>
      </c>
      <c r="F230" s="75">
        <v>0.2308</v>
      </c>
      <c r="G230" s="75">
        <v>-0.6441</v>
      </c>
    </row>
    <row r="231" spans="1:7" ht="13.5">
      <c r="A231" s="58" t="s">
        <v>209</v>
      </c>
      <c r="B231" s="59">
        <v>478</v>
      </c>
      <c r="C231" s="59">
        <v>565</v>
      </c>
      <c r="D231" s="61">
        <v>565</v>
      </c>
      <c r="E231" s="73"/>
      <c r="F231" s="75">
        <v>0</v>
      </c>
      <c r="G231" s="75">
        <v>-1</v>
      </c>
    </row>
    <row r="232" spans="1:7" ht="13.5">
      <c r="A232" s="58" t="s">
        <v>210</v>
      </c>
      <c r="B232" s="59">
        <v>536</v>
      </c>
      <c r="C232" s="59">
        <v>563</v>
      </c>
      <c r="D232" s="61">
        <v>563</v>
      </c>
      <c r="E232" s="73"/>
      <c r="F232" s="75">
        <v>0</v>
      </c>
      <c r="G232" s="75">
        <v>-1</v>
      </c>
    </row>
    <row r="233" spans="1:7" ht="13.5">
      <c r="A233" s="58" t="s">
        <v>211</v>
      </c>
      <c r="B233" s="59">
        <v>2</v>
      </c>
      <c r="C233" s="59">
        <v>2</v>
      </c>
      <c r="D233" s="61">
        <v>2</v>
      </c>
      <c r="E233" s="73"/>
      <c r="F233" s="75">
        <v>0</v>
      </c>
      <c r="G233" s="75">
        <v>-1</v>
      </c>
    </row>
    <row r="234" spans="1:7" ht="13.5">
      <c r="A234" s="58" t="s">
        <v>212</v>
      </c>
      <c r="B234" s="59">
        <v>732</v>
      </c>
      <c r="C234" s="59">
        <v>992</v>
      </c>
      <c r="D234" s="61">
        <v>992</v>
      </c>
      <c r="E234" s="73">
        <v>742</v>
      </c>
      <c r="F234" s="75">
        <v>0.748</v>
      </c>
      <c r="G234" s="75">
        <v>0.0137</v>
      </c>
    </row>
    <row r="235" spans="1:7" ht="13.5">
      <c r="A235" s="58" t="s">
        <v>213</v>
      </c>
      <c r="B235" s="59">
        <v>346</v>
      </c>
      <c r="C235" s="59">
        <v>410</v>
      </c>
      <c r="D235" s="61">
        <v>410</v>
      </c>
      <c r="E235" s="73">
        <v>411</v>
      </c>
      <c r="F235" s="75">
        <v>1.0024</v>
      </c>
      <c r="G235" s="75">
        <v>0.1879</v>
      </c>
    </row>
    <row r="236" spans="1:7" ht="13.5">
      <c r="A236" s="58" t="s">
        <v>214</v>
      </c>
      <c r="B236" s="59">
        <v>662</v>
      </c>
      <c r="C236" s="59">
        <v>494</v>
      </c>
      <c r="D236" s="61">
        <v>494</v>
      </c>
      <c r="E236" s="73">
        <v>1931</v>
      </c>
      <c r="F236" s="75">
        <v>3.9089</v>
      </c>
      <c r="G236" s="75">
        <v>1.9169</v>
      </c>
    </row>
    <row r="237" spans="1:7" ht="13.5">
      <c r="A237" s="54" t="s">
        <v>215</v>
      </c>
      <c r="B237" s="55">
        <v>891</v>
      </c>
      <c r="C237" s="56">
        <v>1255</v>
      </c>
      <c r="D237" s="57">
        <v>1265</v>
      </c>
      <c r="E237" s="70">
        <v>1086</v>
      </c>
      <c r="F237" s="71">
        <v>0.8585</v>
      </c>
      <c r="G237" s="71">
        <v>0.2189</v>
      </c>
    </row>
    <row r="238" spans="1:7" ht="13.5">
      <c r="A238" s="58" t="s">
        <v>216</v>
      </c>
      <c r="B238" s="59">
        <v>478</v>
      </c>
      <c r="C238" s="59">
        <v>604</v>
      </c>
      <c r="D238" s="61">
        <v>604</v>
      </c>
      <c r="E238" s="73">
        <v>426</v>
      </c>
      <c r="F238" s="75">
        <v>0.7053</v>
      </c>
      <c r="G238" s="75">
        <v>-0.1088</v>
      </c>
    </row>
    <row r="239" spans="1:7" ht="13.5">
      <c r="A239" s="58" t="s">
        <v>217</v>
      </c>
      <c r="B239" s="59">
        <v>265</v>
      </c>
      <c r="C239" s="59">
        <v>440</v>
      </c>
      <c r="D239" s="61">
        <v>450</v>
      </c>
      <c r="E239" s="73">
        <v>449</v>
      </c>
      <c r="F239" s="75">
        <v>0.9978</v>
      </c>
      <c r="G239" s="75">
        <v>0.6943</v>
      </c>
    </row>
    <row r="240" spans="1:7" ht="13.5">
      <c r="A240" s="58" t="s">
        <v>218</v>
      </c>
      <c r="B240" s="59">
        <v>82</v>
      </c>
      <c r="C240" s="59">
        <v>171</v>
      </c>
      <c r="D240" s="61">
        <v>171</v>
      </c>
      <c r="E240" s="73">
        <v>171</v>
      </c>
      <c r="F240" s="75">
        <v>1</v>
      </c>
      <c r="G240" s="75">
        <v>1.0854</v>
      </c>
    </row>
    <row r="241" spans="1:7" ht="13.5">
      <c r="A241" s="58" t="s">
        <v>219</v>
      </c>
      <c r="B241" s="59">
        <v>66</v>
      </c>
      <c r="C241" s="59">
        <v>40</v>
      </c>
      <c r="D241" s="61">
        <v>40</v>
      </c>
      <c r="E241" s="73">
        <v>40</v>
      </c>
      <c r="F241" s="75">
        <v>1</v>
      </c>
      <c r="G241" s="75">
        <v>-0.3939</v>
      </c>
    </row>
    <row r="242" spans="1:7" ht="13.5">
      <c r="A242" s="54" t="s">
        <v>220</v>
      </c>
      <c r="B242" s="55">
        <v>1385</v>
      </c>
      <c r="C242" s="56">
        <v>1626</v>
      </c>
      <c r="D242" s="57">
        <v>1712</v>
      </c>
      <c r="E242" s="70">
        <v>2087</v>
      </c>
      <c r="F242" s="71">
        <v>1.219</v>
      </c>
      <c r="G242" s="71">
        <v>0.5069</v>
      </c>
    </row>
    <row r="243" spans="1:7" ht="13.5">
      <c r="A243" s="58" t="s">
        <v>221</v>
      </c>
      <c r="B243" s="59">
        <v>549</v>
      </c>
      <c r="C243" s="59">
        <v>588</v>
      </c>
      <c r="D243" s="61">
        <v>633</v>
      </c>
      <c r="E243" s="73">
        <v>690</v>
      </c>
      <c r="F243" s="75">
        <v>1.09</v>
      </c>
      <c r="G243" s="75">
        <v>0.2568</v>
      </c>
    </row>
    <row r="244" spans="1:7" ht="13.5">
      <c r="A244" s="58" t="s">
        <v>222</v>
      </c>
      <c r="B244" s="59">
        <v>725</v>
      </c>
      <c r="C244" s="59">
        <v>910</v>
      </c>
      <c r="D244" s="61">
        <v>940</v>
      </c>
      <c r="E244" s="73">
        <v>772</v>
      </c>
      <c r="F244" s="75">
        <v>0.8213</v>
      </c>
      <c r="G244" s="75">
        <v>0.0648</v>
      </c>
    </row>
    <row r="245" spans="1:7" ht="13.5">
      <c r="A245" s="58" t="s">
        <v>223</v>
      </c>
      <c r="B245" s="59">
        <v>111</v>
      </c>
      <c r="C245" s="59">
        <v>128</v>
      </c>
      <c r="D245" s="61">
        <v>139</v>
      </c>
      <c r="E245" s="73">
        <v>130</v>
      </c>
      <c r="F245" s="75">
        <v>0.9353</v>
      </c>
      <c r="G245" s="75">
        <v>0.1712</v>
      </c>
    </row>
    <row r="246" spans="1:7" ht="13.5">
      <c r="A246" s="65" t="s">
        <v>224</v>
      </c>
      <c r="B246" s="59"/>
      <c r="C246" s="59"/>
      <c r="D246" s="59"/>
      <c r="E246" s="73">
        <v>495</v>
      </c>
      <c r="F246" s="75"/>
      <c r="G246" s="75"/>
    </row>
    <row r="247" spans="1:7" ht="13.5">
      <c r="A247" s="54" t="s">
        <v>225</v>
      </c>
      <c r="B247" s="55">
        <v>3790</v>
      </c>
      <c r="C247" s="56">
        <v>3956</v>
      </c>
      <c r="D247" s="57">
        <v>3996</v>
      </c>
      <c r="E247" s="70">
        <v>4663</v>
      </c>
      <c r="F247" s="71">
        <v>1.1669</v>
      </c>
      <c r="G247" s="71">
        <v>0.2303</v>
      </c>
    </row>
    <row r="248" spans="1:7" ht="13.5">
      <c r="A248" s="58" t="s">
        <v>37</v>
      </c>
      <c r="B248" s="59">
        <v>140</v>
      </c>
      <c r="C248" s="59">
        <v>152</v>
      </c>
      <c r="D248" s="61">
        <v>181</v>
      </c>
      <c r="E248" s="73">
        <v>181</v>
      </c>
      <c r="F248" s="75">
        <v>1</v>
      </c>
      <c r="G248" s="75">
        <v>0.2929</v>
      </c>
    </row>
    <row r="249" spans="1:7" ht="13.5">
      <c r="A249" s="58" t="s">
        <v>226</v>
      </c>
      <c r="B249" s="59">
        <v>149</v>
      </c>
      <c r="C249" s="59">
        <v>33</v>
      </c>
      <c r="D249" s="61">
        <v>33</v>
      </c>
      <c r="E249" s="73">
        <v>31</v>
      </c>
      <c r="F249" s="75">
        <v>0.9394</v>
      </c>
      <c r="G249" s="75">
        <v>-0.7919</v>
      </c>
    </row>
    <row r="250" spans="1:7" ht="13.5">
      <c r="A250" s="58" t="s">
        <v>227</v>
      </c>
      <c r="B250" s="59">
        <v>216</v>
      </c>
      <c r="C250" s="59">
        <v>200</v>
      </c>
      <c r="D250" s="61">
        <v>200</v>
      </c>
      <c r="E250" s="73">
        <v>200</v>
      </c>
      <c r="F250" s="75">
        <v>1</v>
      </c>
      <c r="G250" s="75">
        <v>-0.0741</v>
      </c>
    </row>
    <row r="251" spans="1:7" ht="13.5">
      <c r="A251" s="58" t="s">
        <v>228</v>
      </c>
      <c r="B251" s="59">
        <v>14</v>
      </c>
      <c r="C251" s="59">
        <v>20</v>
      </c>
      <c r="D251" s="61">
        <v>20</v>
      </c>
      <c r="E251" s="73">
        <v>16</v>
      </c>
      <c r="F251" s="75">
        <v>0.8</v>
      </c>
      <c r="G251" s="75">
        <v>0.1429</v>
      </c>
    </row>
    <row r="252" spans="1:7" ht="13.5">
      <c r="A252" s="58" t="s">
        <v>229</v>
      </c>
      <c r="B252" s="59">
        <v>2401</v>
      </c>
      <c r="C252" s="60">
        <v>2636</v>
      </c>
      <c r="D252" s="64">
        <v>2636</v>
      </c>
      <c r="E252" s="73">
        <v>2621</v>
      </c>
      <c r="F252" s="75">
        <v>0.9943</v>
      </c>
      <c r="G252" s="75">
        <v>0.0916</v>
      </c>
    </row>
    <row r="253" spans="1:7" ht="13.5">
      <c r="A253" s="58" t="s">
        <v>230</v>
      </c>
      <c r="B253" s="59">
        <v>870</v>
      </c>
      <c r="C253" s="59">
        <v>915</v>
      </c>
      <c r="D253" s="61">
        <v>926</v>
      </c>
      <c r="E253" s="73">
        <v>1614</v>
      </c>
      <c r="F253" s="75">
        <v>1.743</v>
      </c>
      <c r="G253" s="75">
        <v>0.8552</v>
      </c>
    </row>
    <row r="254" spans="1:7" ht="13.5">
      <c r="A254" s="54" t="s">
        <v>231</v>
      </c>
      <c r="B254" s="55">
        <v>121</v>
      </c>
      <c r="C254" s="55">
        <v>112</v>
      </c>
      <c r="D254" s="62">
        <v>122</v>
      </c>
      <c r="E254" s="70">
        <v>130</v>
      </c>
      <c r="F254" s="71">
        <v>1.0656</v>
      </c>
      <c r="G254" s="71">
        <v>0.0744</v>
      </c>
    </row>
    <row r="255" spans="1:7" ht="13.5">
      <c r="A255" s="58" t="s">
        <v>37</v>
      </c>
      <c r="B255" s="59">
        <v>86</v>
      </c>
      <c r="C255" s="59">
        <v>87</v>
      </c>
      <c r="D255" s="61">
        <v>97</v>
      </c>
      <c r="E255" s="73">
        <v>104</v>
      </c>
      <c r="F255" s="75">
        <v>1.0722</v>
      </c>
      <c r="G255" s="75">
        <v>0.2093</v>
      </c>
    </row>
    <row r="256" spans="1:7" ht="13.5">
      <c r="A256" s="58" t="s">
        <v>232</v>
      </c>
      <c r="B256" s="59">
        <v>35</v>
      </c>
      <c r="C256" s="59">
        <v>25</v>
      </c>
      <c r="D256" s="61">
        <v>25</v>
      </c>
      <c r="E256" s="73">
        <v>26</v>
      </c>
      <c r="F256" s="75">
        <v>1.04</v>
      </c>
      <c r="G256" s="75">
        <v>-0.2571</v>
      </c>
    </row>
    <row r="257" spans="1:7" ht="13.5">
      <c r="A257" s="54" t="s">
        <v>233</v>
      </c>
      <c r="B257" s="55">
        <v>4481</v>
      </c>
      <c r="C257" s="56">
        <v>5851</v>
      </c>
      <c r="D257" s="57">
        <v>5851</v>
      </c>
      <c r="E257" s="70">
        <v>5538</v>
      </c>
      <c r="F257" s="71">
        <v>0.9465</v>
      </c>
      <c r="G257" s="71">
        <v>0.2359</v>
      </c>
    </row>
    <row r="258" spans="1:7" ht="13.5">
      <c r="A258" s="58" t="s">
        <v>234</v>
      </c>
      <c r="B258" s="59">
        <v>419</v>
      </c>
      <c r="C258" s="59">
        <v>480</v>
      </c>
      <c r="D258" s="61">
        <v>480</v>
      </c>
      <c r="E258" s="73">
        <v>459</v>
      </c>
      <c r="F258" s="75">
        <v>0.9563</v>
      </c>
      <c r="G258" s="75">
        <v>0.0955</v>
      </c>
    </row>
    <row r="259" spans="1:7" ht="13.5">
      <c r="A259" s="58" t="s">
        <v>235</v>
      </c>
      <c r="B259" s="59">
        <v>4062</v>
      </c>
      <c r="C259" s="60">
        <v>5371</v>
      </c>
      <c r="D259" s="64">
        <v>5371</v>
      </c>
      <c r="E259" s="73">
        <v>5079</v>
      </c>
      <c r="F259" s="75">
        <v>0.9456</v>
      </c>
      <c r="G259" s="75">
        <v>0.2504</v>
      </c>
    </row>
    <row r="260" spans="1:7" ht="13.5">
      <c r="A260" s="54" t="s">
        <v>236</v>
      </c>
      <c r="B260" s="55">
        <v>320</v>
      </c>
      <c r="C260" s="55">
        <v>381</v>
      </c>
      <c r="D260" s="62">
        <v>381</v>
      </c>
      <c r="E260" s="70">
        <v>551</v>
      </c>
      <c r="F260" s="71">
        <v>1.4462</v>
      </c>
      <c r="G260" s="71">
        <v>0.7219</v>
      </c>
    </row>
    <row r="261" spans="1:7" ht="13.5">
      <c r="A261" s="58" t="s">
        <v>237</v>
      </c>
      <c r="B261" s="59">
        <v>320</v>
      </c>
      <c r="C261" s="59">
        <v>376</v>
      </c>
      <c r="D261" s="61">
        <v>376</v>
      </c>
      <c r="E261" s="73">
        <v>551</v>
      </c>
      <c r="F261" s="75">
        <v>1.4654</v>
      </c>
      <c r="G261" s="75">
        <v>0.7219</v>
      </c>
    </row>
    <row r="262" spans="1:7" ht="13.5">
      <c r="A262" s="58" t="s">
        <v>238</v>
      </c>
      <c r="B262" s="59"/>
      <c r="C262" s="59">
        <v>5</v>
      </c>
      <c r="D262" s="61">
        <v>5</v>
      </c>
      <c r="E262" s="73"/>
      <c r="F262" s="75">
        <v>0</v>
      </c>
      <c r="G262" s="75"/>
    </row>
    <row r="263" spans="1:7" ht="13.5">
      <c r="A263" s="54" t="s">
        <v>239</v>
      </c>
      <c r="B263" s="55">
        <v>488</v>
      </c>
      <c r="C263" s="55">
        <v>726</v>
      </c>
      <c r="D263" s="62">
        <v>726</v>
      </c>
      <c r="E263" s="70">
        <v>723</v>
      </c>
      <c r="F263" s="71">
        <v>0.9959</v>
      </c>
      <c r="G263" s="71">
        <v>0.4816</v>
      </c>
    </row>
    <row r="264" spans="1:7" ht="13.5">
      <c r="A264" s="58" t="s">
        <v>240</v>
      </c>
      <c r="B264" s="59">
        <v>488</v>
      </c>
      <c r="C264" s="59">
        <v>726</v>
      </c>
      <c r="D264" s="61">
        <v>726</v>
      </c>
      <c r="E264" s="73">
        <v>723</v>
      </c>
      <c r="F264" s="75">
        <v>0.9959</v>
      </c>
      <c r="G264" s="75">
        <v>0.4816</v>
      </c>
    </row>
    <row r="265" spans="1:7" ht="13.5">
      <c r="A265" s="54" t="s">
        <v>241</v>
      </c>
      <c r="B265" s="55">
        <v>189</v>
      </c>
      <c r="C265" s="55">
        <v>216</v>
      </c>
      <c r="D265" s="62">
        <v>216</v>
      </c>
      <c r="E265" s="70">
        <v>215</v>
      </c>
      <c r="F265" s="71">
        <v>0.9954</v>
      </c>
      <c r="G265" s="71">
        <v>0.1376</v>
      </c>
    </row>
    <row r="266" spans="1:7" ht="13.5">
      <c r="A266" s="58" t="s">
        <v>242</v>
      </c>
      <c r="B266" s="59"/>
      <c r="C266" s="59"/>
      <c r="D266" s="61"/>
      <c r="E266" s="73"/>
      <c r="F266" s="75"/>
      <c r="G266" s="75"/>
    </row>
    <row r="267" spans="1:7" ht="13.5">
      <c r="A267" s="58" t="s">
        <v>243</v>
      </c>
      <c r="B267" s="59">
        <v>189</v>
      </c>
      <c r="C267" s="59">
        <v>216</v>
      </c>
      <c r="D267" s="61">
        <v>216</v>
      </c>
      <c r="E267" s="73">
        <v>215</v>
      </c>
      <c r="F267" s="75">
        <v>0.9954</v>
      </c>
      <c r="G267" s="75">
        <v>0.1376</v>
      </c>
    </row>
    <row r="268" spans="1:7" ht="13.5">
      <c r="A268" s="63" t="s">
        <v>244</v>
      </c>
      <c r="B268" s="55">
        <v>21058</v>
      </c>
      <c r="C268" s="56">
        <v>23004</v>
      </c>
      <c r="D268" s="57">
        <v>23004</v>
      </c>
      <c r="E268" s="70">
        <v>23004</v>
      </c>
      <c r="F268" s="71">
        <v>1</v>
      </c>
      <c r="G268" s="71">
        <v>0.0924</v>
      </c>
    </row>
    <row r="269" spans="1:7" ht="13.5">
      <c r="A269" s="58" t="s">
        <v>245</v>
      </c>
      <c r="B269" s="59">
        <v>8428</v>
      </c>
      <c r="C269" s="60">
        <v>8905</v>
      </c>
      <c r="D269" s="64">
        <v>8905</v>
      </c>
      <c r="E269" s="73">
        <v>8905</v>
      </c>
      <c r="F269" s="75">
        <v>1</v>
      </c>
      <c r="G269" s="75">
        <v>0.0566</v>
      </c>
    </row>
    <row r="270" spans="1:7" ht="13.5">
      <c r="A270" s="58" t="s">
        <v>246</v>
      </c>
      <c r="B270" s="59">
        <v>12630</v>
      </c>
      <c r="C270" s="60">
        <v>14099</v>
      </c>
      <c r="D270" s="64">
        <v>14099</v>
      </c>
      <c r="E270" s="73">
        <v>14099</v>
      </c>
      <c r="F270" s="75">
        <v>1</v>
      </c>
      <c r="G270" s="75">
        <v>0.1163</v>
      </c>
    </row>
    <row r="271" spans="1:7" ht="13.5">
      <c r="A271" s="76" t="s">
        <v>247</v>
      </c>
      <c r="B271" s="55">
        <v>42</v>
      </c>
      <c r="C271" s="55">
        <v>124</v>
      </c>
      <c r="D271" s="62">
        <v>142</v>
      </c>
      <c r="E271" s="70">
        <v>282</v>
      </c>
      <c r="F271" s="71">
        <v>1.9859</v>
      </c>
      <c r="G271" s="71">
        <v>5.7143</v>
      </c>
    </row>
    <row r="272" spans="1:7" ht="13.5">
      <c r="A272" s="78" t="s">
        <v>37</v>
      </c>
      <c r="B272" s="59"/>
      <c r="C272" s="59"/>
      <c r="D272" s="61">
        <v>7</v>
      </c>
      <c r="E272" s="73">
        <v>65</v>
      </c>
      <c r="F272" s="75">
        <v>9.2857</v>
      </c>
      <c r="G272" s="75"/>
    </row>
    <row r="273" spans="1:7" ht="13.5">
      <c r="A273" s="78" t="s">
        <v>38</v>
      </c>
      <c r="B273" s="59"/>
      <c r="C273" s="59"/>
      <c r="D273" s="61"/>
      <c r="E273" s="73">
        <v>11</v>
      </c>
      <c r="F273" s="75"/>
      <c r="G273" s="75"/>
    </row>
    <row r="274" spans="1:7" ht="13.5">
      <c r="A274" s="77" t="s">
        <v>248</v>
      </c>
      <c r="B274" s="59">
        <v>42</v>
      </c>
      <c r="C274" s="59">
        <v>93</v>
      </c>
      <c r="D274" s="61">
        <v>93</v>
      </c>
      <c r="E274" s="73">
        <v>165</v>
      </c>
      <c r="F274" s="75">
        <v>1.7742</v>
      </c>
      <c r="G274" s="75">
        <v>2.9286</v>
      </c>
    </row>
    <row r="275" spans="1:7" ht="13.5">
      <c r="A275" s="77" t="s">
        <v>48</v>
      </c>
      <c r="B275" s="59"/>
      <c r="C275" s="59">
        <v>31</v>
      </c>
      <c r="D275" s="61">
        <v>42</v>
      </c>
      <c r="E275" s="73">
        <v>21</v>
      </c>
      <c r="F275" s="75">
        <v>0.5</v>
      </c>
      <c r="G275" s="75"/>
    </row>
    <row r="276" spans="1:7" ht="13.5">
      <c r="A276" s="77" t="s">
        <v>249</v>
      </c>
      <c r="B276" s="59"/>
      <c r="C276" s="59"/>
      <c r="D276" s="59"/>
      <c r="E276" s="73">
        <v>20</v>
      </c>
      <c r="F276" s="75"/>
      <c r="G276" s="75"/>
    </row>
    <row r="277" spans="1:7" ht="13.5">
      <c r="A277" s="63" t="s">
        <v>250</v>
      </c>
      <c r="B277" s="55">
        <v>8313</v>
      </c>
      <c r="C277" s="56">
        <v>19876</v>
      </c>
      <c r="D277" s="57">
        <v>7966</v>
      </c>
      <c r="E277" s="70">
        <v>7190</v>
      </c>
      <c r="F277" s="71">
        <v>0.9026</v>
      </c>
      <c r="G277" s="71">
        <v>-0.1351</v>
      </c>
    </row>
    <row r="278" spans="1:7" ht="13.5">
      <c r="A278" s="58" t="s">
        <v>251</v>
      </c>
      <c r="B278" s="59">
        <v>8313</v>
      </c>
      <c r="C278" s="60">
        <v>19876</v>
      </c>
      <c r="D278" s="60">
        <v>7966</v>
      </c>
      <c r="E278" s="73">
        <v>7190</v>
      </c>
      <c r="F278" s="75">
        <v>0.9026</v>
      </c>
      <c r="G278" s="75">
        <v>-0.1351</v>
      </c>
    </row>
    <row r="279" spans="1:7" ht="13.5">
      <c r="A279" s="54" t="s">
        <v>252</v>
      </c>
      <c r="B279" s="55">
        <v>60701</v>
      </c>
      <c r="C279" s="56">
        <v>63710</v>
      </c>
      <c r="D279" s="57">
        <v>65352</v>
      </c>
      <c r="E279" s="70">
        <v>65566</v>
      </c>
      <c r="F279" s="71">
        <v>1.0033</v>
      </c>
      <c r="G279" s="71">
        <v>0.0801</v>
      </c>
    </row>
    <row r="280" spans="1:7" ht="13.5">
      <c r="A280" s="54" t="s">
        <v>253</v>
      </c>
      <c r="B280" s="55">
        <v>1010</v>
      </c>
      <c r="C280" s="56">
        <v>1219</v>
      </c>
      <c r="D280" s="57">
        <v>1412</v>
      </c>
      <c r="E280" s="70">
        <v>1318</v>
      </c>
      <c r="F280" s="71">
        <v>0.9334</v>
      </c>
      <c r="G280" s="71">
        <v>0.305</v>
      </c>
    </row>
    <row r="281" spans="1:7" ht="13.5">
      <c r="A281" s="58" t="s">
        <v>37</v>
      </c>
      <c r="B281" s="59">
        <v>658</v>
      </c>
      <c r="C281" s="59">
        <v>713</v>
      </c>
      <c r="D281" s="61">
        <v>879</v>
      </c>
      <c r="E281" s="73">
        <v>805</v>
      </c>
      <c r="F281" s="75">
        <v>0.9158</v>
      </c>
      <c r="G281" s="75">
        <v>0.2234</v>
      </c>
    </row>
    <row r="282" spans="1:7" ht="13.5">
      <c r="A282" s="58" t="s">
        <v>254</v>
      </c>
      <c r="B282" s="59">
        <v>352</v>
      </c>
      <c r="C282" s="59">
        <v>506</v>
      </c>
      <c r="D282" s="61">
        <v>533</v>
      </c>
      <c r="E282" s="73">
        <v>513</v>
      </c>
      <c r="F282" s="75">
        <v>0.9625</v>
      </c>
      <c r="G282" s="75">
        <v>0.4574</v>
      </c>
    </row>
    <row r="283" spans="1:7" ht="13.5">
      <c r="A283" s="54" t="s">
        <v>255</v>
      </c>
      <c r="B283" s="55">
        <v>1331</v>
      </c>
      <c r="C283" s="56">
        <v>2454</v>
      </c>
      <c r="D283" s="57">
        <v>2453</v>
      </c>
      <c r="E283" s="70">
        <v>2506</v>
      </c>
      <c r="F283" s="71">
        <v>1.0216</v>
      </c>
      <c r="G283" s="71">
        <v>0.8828</v>
      </c>
    </row>
    <row r="284" spans="1:7" ht="13.5">
      <c r="A284" s="58" t="s">
        <v>256</v>
      </c>
      <c r="B284" s="59">
        <v>1331</v>
      </c>
      <c r="C284" s="60">
        <v>2454</v>
      </c>
      <c r="D284" s="64">
        <v>2453</v>
      </c>
      <c r="E284" s="73">
        <v>2506</v>
      </c>
      <c r="F284" s="75">
        <v>1.0216</v>
      </c>
      <c r="G284" s="75">
        <v>0.8828</v>
      </c>
    </row>
    <row r="285" spans="1:7" ht="13.5">
      <c r="A285" s="54" t="s">
        <v>257</v>
      </c>
      <c r="B285" s="55">
        <v>5848</v>
      </c>
      <c r="C285" s="56">
        <v>5592</v>
      </c>
      <c r="D285" s="57">
        <v>6810</v>
      </c>
      <c r="E285" s="70">
        <v>7065</v>
      </c>
      <c r="F285" s="71">
        <v>1.0374</v>
      </c>
      <c r="G285" s="71">
        <v>0.2081</v>
      </c>
    </row>
    <row r="286" spans="1:7" ht="13.5">
      <c r="A286" s="58" t="s">
        <v>258</v>
      </c>
      <c r="B286" s="59">
        <v>2147</v>
      </c>
      <c r="C286" s="60">
        <v>2150</v>
      </c>
      <c r="D286" s="64">
        <v>2150</v>
      </c>
      <c r="E286" s="73">
        <v>2683</v>
      </c>
      <c r="F286" s="75">
        <v>1.2479</v>
      </c>
      <c r="G286" s="75">
        <v>0.2497</v>
      </c>
    </row>
    <row r="287" spans="1:7" ht="13.5">
      <c r="A287" s="58" t="s">
        <v>259</v>
      </c>
      <c r="B287" s="59">
        <v>3649</v>
      </c>
      <c r="C287" s="60">
        <v>3442</v>
      </c>
      <c r="D287" s="64">
        <v>4660</v>
      </c>
      <c r="E287" s="73">
        <v>4379</v>
      </c>
      <c r="F287" s="75">
        <v>0.9397</v>
      </c>
      <c r="G287" s="75">
        <v>0.2001</v>
      </c>
    </row>
    <row r="288" spans="1:7" ht="13.5">
      <c r="A288" s="58" t="s">
        <v>260</v>
      </c>
      <c r="B288" s="59">
        <v>52</v>
      </c>
      <c r="C288" s="59"/>
      <c r="D288" s="61"/>
      <c r="E288" s="73">
        <v>3</v>
      </c>
      <c r="F288" s="75"/>
      <c r="G288" s="75">
        <v>-0.9423</v>
      </c>
    </row>
    <row r="289" spans="1:7" ht="13.5">
      <c r="A289" s="54" t="s">
        <v>261</v>
      </c>
      <c r="B289" s="55">
        <v>3394</v>
      </c>
      <c r="C289" s="56">
        <v>3827</v>
      </c>
      <c r="D289" s="57">
        <v>3875</v>
      </c>
      <c r="E289" s="70">
        <v>4360</v>
      </c>
      <c r="F289" s="71">
        <v>1.1252</v>
      </c>
      <c r="G289" s="71">
        <v>0.2846</v>
      </c>
    </row>
    <row r="290" spans="1:7" ht="13.5">
      <c r="A290" s="58" t="s">
        <v>262</v>
      </c>
      <c r="B290" s="59">
        <v>18</v>
      </c>
      <c r="C290" s="59">
        <v>15</v>
      </c>
      <c r="D290" s="61">
        <v>15</v>
      </c>
      <c r="E290" s="73">
        <v>15</v>
      </c>
      <c r="F290" s="75">
        <v>1</v>
      </c>
      <c r="G290" s="75">
        <v>-0.1667</v>
      </c>
    </row>
    <row r="291" spans="1:7" ht="13.5">
      <c r="A291" s="58" t="s">
        <v>263</v>
      </c>
      <c r="B291" s="59">
        <v>2170</v>
      </c>
      <c r="C291" s="60">
        <v>2399</v>
      </c>
      <c r="D291" s="64">
        <v>2399</v>
      </c>
      <c r="E291" s="73">
        <v>2369</v>
      </c>
      <c r="F291" s="75">
        <v>0.9875</v>
      </c>
      <c r="G291" s="75">
        <v>0.0917</v>
      </c>
    </row>
    <row r="292" spans="1:7" ht="13.5">
      <c r="A292" s="58" t="s">
        <v>264</v>
      </c>
      <c r="B292" s="59">
        <v>552</v>
      </c>
      <c r="C292" s="59">
        <v>686</v>
      </c>
      <c r="D292" s="61">
        <v>686</v>
      </c>
      <c r="E292" s="73">
        <v>655</v>
      </c>
      <c r="F292" s="75">
        <v>0.9548</v>
      </c>
      <c r="G292" s="75">
        <v>0.1866</v>
      </c>
    </row>
    <row r="293" spans="1:7" ht="13.5">
      <c r="A293" s="58" t="s">
        <v>265</v>
      </c>
      <c r="B293" s="59">
        <v>22</v>
      </c>
      <c r="C293" s="59">
        <v>1</v>
      </c>
      <c r="D293" s="61">
        <v>1</v>
      </c>
      <c r="E293" s="73">
        <v>1</v>
      </c>
      <c r="F293" s="75">
        <v>1</v>
      </c>
      <c r="G293" s="75">
        <v>-0.9545</v>
      </c>
    </row>
    <row r="294" spans="1:7" ht="13.5">
      <c r="A294" s="58" t="s">
        <v>266</v>
      </c>
      <c r="B294" s="59">
        <v>632</v>
      </c>
      <c r="C294" s="59">
        <v>726</v>
      </c>
      <c r="D294" s="61">
        <v>774</v>
      </c>
      <c r="E294" s="73">
        <v>1320</v>
      </c>
      <c r="F294" s="75">
        <v>1.7054</v>
      </c>
      <c r="G294" s="75">
        <v>1.0886</v>
      </c>
    </row>
    <row r="295" spans="1:7" ht="13.5">
      <c r="A295" s="54" t="s">
        <v>267</v>
      </c>
      <c r="B295" s="55">
        <v>53</v>
      </c>
      <c r="C295" s="55">
        <v>80</v>
      </c>
      <c r="D295" s="62">
        <v>80</v>
      </c>
      <c r="E295" s="70">
        <v>70</v>
      </c>
      <c r="F295" s="71">
        <v>0.875</v>
      </c>
      <c r="G295" s="71">
        <v>0.3208</v>
      </c>
    </row>
    <row r="296" spans="1:7" ht="13.5">
      <c r="A296" s="58" t="s">
        <v>268</v>
      </c>
      <c r="B296" s="59">
        <v>53</v>
      </c>
      <c r="C296" s="59">
        <v>80</v>
      </c>
      <c r="D296" s="61">
        <v>80</v>
      </c>
      <c r="E296" s="73">
        <v>70</v>
      </c>
      <c r="F296" s="75">
        <v>0.875</v>
      </c>
      <c r="G296" s="75">
        <v>0.3208</v>
      </c>
    </row>
    <row r="297" spans="1:7" ht="13.5">
      <c r="A297" s="54" t="s">
        <v>269</v>
      </c>
      <c r="B297" s="55">
        <v>1740</v>
      </c>
      <c r="C297" s="56">
        <v>1612</v>
      </c>
      <c r="D297" s="57">
        <v>1695</v>
      </c>
      <c r="E297" s="70">
        <v>1590</v>
      </c>
      <c r="F297" s="71">
        <v>0.9381</v>
      </c>
      <c r="G297" s="71">
        <v>-0.0862</v>
      </c>
    </row>
    <row r="298" spans="1:7" ht="13.5">
      <c r="A298" s="58" t="s">
        <v>270</v>
      </c>
      <c r="B298" s="59">
        <v>442</v>
      </c>
      <c r="C298" s="59">
        <v>417</v>
      </c>
      <c r="D298" s="61">
        <v>417</v>
      </c>
      <c r="E298" s="73">
        <v>417</v>
      </c>
      <c r="F298" s="75">
        <v>1</v>
      </c>
      <c r="G298" s="75">
        <v>-0.0566</v>
      </c>
    </row>
    <row r="299" spans="1:7" ht="13.5">
      <c r="A299" s="58" t="s">
        <v>271</v>
      </c>
      <c r="B299" s="59">
        <v>1298</v>
      </c>
      <c r="C299" s="60">
        <v>1195</v>
      </c>
      <c r="D299" s="64">
        <v>1278</v>
      </c>
      <c r="E299" s="73">
        <v>1173</v>
      </c>
      <c r="F299" s="75">
        <v>0.9178</v>
      </c>
      <c r="G299" s="75">
        <v>-0.0963</v>
      </c>
    </row>
    <row r="300" spans="1:7" ht="13.5">
      <c r="A300" s="54" t="s">
        <v>272</v>
      </c>
      <c r="B300" s="55">
        <v>9252</v>
      </c>
      <c r="C300" s="56">
        <v>11678</v>
      </c>
      <c r="D300" s="57">
        <v>11764</v>
      </c>
      <c r="E300" s="70">
        <v>11204</v>
      </c>
      <c r="F300" s="71">
        <v>0.9524</v>
      </c>
      <c r="G300" s="71">
        <v>0.211</v>
      </c>
    </row>
    <row r="301" spans="1:7" ht="13.5">
      <c r="A301" s="58" t="s">
        <v>273</v>
      </c>
      <c r="B301" s="59">
        <v>3524</v>
      </c>
      <c r="C301" s="60">
        <v>5751</v>
      </c>
      <c r="D301" s="64">
        <v>5729</v>
      </c>
      <c r="E301" s="73">
        <v>5590</v>
      </c>
      <c r="F301" s="75">
        <v>0.9757</v>
      </c>
      <c r="G301" s="75">
        <v>0.5863</v>
      </c>
    </row>
    <row r="302" spans="1:7" ht="13.5">
      <c r="A302" s="58" t="s">
        <v>274</v>
      </c>
      <c r="B302" s="59">
        <v>5728</v>
      </c>
      <c r="C302" s="60">
        <v>5927</v>
      </c>
      <c r="D302" s="64">
        <v>6035</v>
      </c>
      <c r="E302" s="73">
        <v>5614</v>
      </c>
      <c r="F302" s="75">
        <v>0.9302</v>
      </c>
      <c r="G302" s="75">
        <v>-0.0199</v>
      </c>
    </row>
    <row r="303" spans="1:7" ht="13.5">
      <c r="A303" s="63" t="s">
        <v>275</v>
      </c>
      <c r="B303" s="55">
        <v>33708</v>
      </c>
      <c r="C303" s="56">
        <v>33103</v>
      </c>
      <c r="D303" s="57">
        <v>33103</v>
      </c>
      <c r="E303" s="70">
        <v>33103</v>
      </c>
      <c r="F303" s="71">
        <v>1</v>
      </c>
      <c r="G303" s="71">
        <v>-0.0179</v>
      </c>
    </row>
    <row r="304" spans="1:7" ht="13.5">
      <c r="A304" s="58" t="s">
        <v>276</v>
      </c>
      <c r="B304" s="59">
        <v>33483</v>
      </c>
      <c r="C304" s="60">
        <v>33103</v>
      </c>
      <c r="D304" s="64">
        <v>33103</v>
      </c>
      <c r="E304" s="73">
        <v>33103</v>
      </c>
      <c r="F304" s="75">
        <v>1</v>
      </c>
      <c r="G304" s="75">
        <v>-0.0113</v>
      </c>
    </row>
    <row r="305" spans="1:7" ht="13.5">
      <c r="A305" s="58" t="s">
        <v>277</v>
      </c>
      <c r="B305" s="59">
        <v>225</v>
      </c>
      <c r="C305" s="59"/>
      <c r="D305" s="61"/>
      <c r="E305" s="73"/>
      <c r="F305" s="75"/>
      <c r="G305" s="75">
        <v>-1</v>
      </c>
    </row>
    <row r="306" spans="1:7" ht="13.5">
      <c r="A306" s="54" t="s">
        <v>278</v>
      </c>
      <c r="B306" s="55">
        <v>3000</v>
      </c>
      <c r="C306" s="56">
        <v>2987</v>
      </c>
      <c r="D306" s="57">
        <v>2987</v>
      </c>
      <c r="E306" s="70">
        <v>2987</v>
      </c>
      <c r="F306" s="71">
        <v>1</v>
      </c>
      <c r="G306" s="71">
        <v>-0.0043</v>
      </c>
    </row>
    <row r="307" spans="1:7" ht="13.5">
      <c r="A307" s="58" t="s">
        <v>279</v>
      </c>
      <c r="B307" s="59">
        <v>3000</v>
      </c>
      <c r="C307" s="60">
        <v>2984</v>
      </c>
      <c r="D307" s="64">
        <v>2984</v>
      </c>
      <c r="E307" s="73">
        <v>2984</v>
      </c>
      <c r="F307" s="75">
        <v>1</v>
      </c>
      <c r="G307" s="75">
        <v>-0.0053</v>
      </c>
    </row>
    <row r="308" spans="1:7" ht="13.5">
      <c r="A308" s="58" t="s">
        <v>280</v>
      </c>
      <c r="B308" s="59"/>
      <c r="C308" s="59">
        <v>3</v>
      </c>
      <c r="D308" s="61">
        <v>3</v>
      </c>
      <c r="E308" s="73">
        <v>3</v>
      </c>
      <c r="F308" s="75">
        <v>1</v>
      </c>
      <c r="G308" s="75"/>
    </row>
    <row r="309" spans="1:7" ht="13.5">
      <c r="A309" s="54" t="s">
        <v>281</v>
      </c>
      <c r="B309" s="55">
        <v>110</v>
      </c>
      <c r="C309" s="55">
        <v>315</v>
      </c>
      <c r="D309" s="62">
        <v>315</v>
      </c>
      <c r="E309" s="70">
        <v>300</v>
      </c>
      <c r="F309" s="71">
        <v>0.9524</v>
      </c>
      <c r="G309" s="71">
        <v>1.7273</v>
      </c>
    </row>
    <row r="310" spans="1:7" ht="13.5">
      <c r="A310" s="58" t="s">
        <v>282</v>
      </c>
      <c r="B310" s="59">
        <v>110</v>
      </c>
      <c r="C310" s="59">
        <v>315</v>
      </c>
      <c r="D310" s="61">
        <v>315</v>
      </c>
      <c r="E310" s="73">
        <v>296</v>
      </c>
      <c r="F310" s="75">
        <v>0.9397</v>
      </c>
      <c r="G310" s="75">
        <v>1.6909</v>
      </c>
    </row>
    <row r="311" spans="1:7" ht="13.5">
      <c r="A311" s="65" t="s">
        <v>280</v>
      </c>
      <c r="B311" s="59"/>
      <c r="C311" s="59"/>
      <c r="D311" s="61"/>
      <c r="E311" s="73">
        <v>3</v>
      </c>
      <c r="F311" s="75"/>
      <c r="G311" s="75"/>
    </row>
    <row r="312" spans="1:7" ht="13.5">
      <c r="A312" s="54" t="s">
        <v>283</v>
      </c>
      <c r="B312" s="55"/>
      <c r="C312" s="55"/>
      <c r="D312" s="62">
        <v>7</v>
      </c>
      <c r="E312" s="70">
        <v>169</v>
      </c>
      <c r="F312" s="71">
        <v>24.1429</v>
      </c>
      <c r="G312" s="75"/>
    </row>
    <row r="313" spans="1:7" ht="13.5">
      <c r="A313" s="65" t="s">
        <v>37</v>
      </c>
      <c r="B313" s="59"/>
      <c r="C313" s="59"/>
      <c r="D313" s="61">
        <v>7</v>
      </c>
      <c r="E313" s="73">
        <v>93</v>
      </c>
      <c r="F313" s="75">
        <v>13.2857</v>
      </c>
      <c r="G313" s="75"/>
    </row>
    <row r="314" spans="1:7" ht="13.5">
      <c r="A314" s="65" t="s">
        <v>38</v>
      </c>
      <c r="B314" s="59"/>
      <c r="C314" s="59"/>
      <c r="D314" s="59"/>
      <c r="E314" s="73">
        <v>54</v>
      </c>
      <c r="F314" s="75"/>
      <c r="G314" s="75"/>
    </row>
    <row r="315" spans="1:7" ht="13.5">
      <c r="A315" s="65" t="s">
        <v>48</v>
      </c>
      <c r="B315" s="59"/>
      <c r="C315" s="59"/>
      <c r="D315" s="59"/>
      <c r="E315" s="73">
        <v>22</v>
      </c>
      <c r="F315" s="75"/>
      <c r="G315" s="75"/>
    </row>
    <row r="316" spans="1:7" ht="13.5">
      <c r="A316" s="54" t="s">
        <v>284</v>
      </c>
      <c r="B316" s="55">
        <v>214</v>
      </c>
      <c r="C316" s="55">
        <v>164</v>
      </c>
      <c r="D316" s="62">
        <v>172</v>
      </c>
      <c r="E316" s="70">
        <v>188</v>
      </c>
      <c r="F316" s="71">
        <v>1.093</v>
      </c>
      <c r="G316" s="71">
        <v>-0.1215</v>
      </c>
    </row>
    <row r="317" spans="1:7" ht="13.5">
      <c r="A317" s="58" t="s">
        <v>285</v>
      </c>
      <c r="B317" s="59">
        <v>214</v>
      </c>
      <c r="C317" s="59">
        <v>164</v>
      </c>
      <c r="D317" s="61">
        <v>172</v>
      </c>
      <c r="E317" s="73">
        <v>188</v>
      </c>
      <c r="F317" s="75">
        <v>1.093</v>
      </c>
      <c r="G317" s="75">
        <v>-0.1215</v>
      </c>
    </row>
    <row r="318" spans="1:7" ht="13.5">
      <c r="A318" s="63" t="s">
        <v>286</v>
      </c>
      <c r="B318" s="55">
        <v>621</v>
      </c>
      <c r="C318" s="55">
        <v>679</v>
      </c>
      <c r="D318" s="62">
        <v>679</v>
      </c>
      <c r="E318" s="70">
        <v>706</v>
      </c>
      <c r="F318" s="71">
        <v>1.0398</v>
      </c>
      <c r="G318" s="71">
        <v>0.1369</v>
      </c>
    </row>
    <row r="319" spans="1:7" ht="13.5">
      <c r="A319" s="58" t="s">
        <v>286</v>
      </c>
      <c r="B319" s="59">
        <v>621</v>
      </c>
      <c r="C319" s="59">
        <v>679</v>
      </c>
      <c r="D319" s="61">
        <v>679</v>
      </c>
      <c r="E319" s="73">
        <v>706</v>
      </c>
      <c r="F319" s="75">
        <v>1.0398</v>
      </c>
      <c r="G319" s="75">
        <v>0.1369</v>
      </c>
    </row>
    <row r="320" spans="1:7" ht="13.5">
      <c r="A320" s="54" t="s">
        <v>287</v>
      </c>
      <c r="B320" s="55">
        <v>8700</v>
      </c>
      <c r="C320" s="56">
        <v>7559</v>
      </c>
      <c r="D320" s="57">
        <v>7559</v>
      </c>
      <c r="E320" s="70">
        <v>10309</v>
      </c>
      <c r="F320" s="71">
        <v>1.3638</v>
      </c>
      <c r="G320" s="71">
        <v>0.1849</v>
      </c>
    </row>
    <row r="321" spans="1:7" ht="13.5">
      <c r="A321" s="54" t="s">
        <v>288</v>
      </c>
      <c r="B321" s="55">
        <v>10</v>
      </c>
      <c r="C321" s="55">
        <v>510</v>
      </c>
      <c r="D321" s="62">
        <v>510</v>
      </c>
      <c r="E321" s="70">
        <v>86</v>
      </c>
      <c r="F321" s="71">
        <v>0.1686</v>
      </c>
      <c r="G321" s="71">
        <v>7.6</v>
      </c>
    </row>
    <row r="322" spans="1:7" ht="13.5">
      <c r="A322" s="58" t="s">
        <v>289</v>
      </c>
      <c r="B322" s="59">
        <v>10</v>
      </c>
      <c r="C322" s="59">
        <v>10</v>
      </c>
      <c r="D322" s="61">
        <v>10</v>
      </c>
      <c r="E322" s="73">
        <v>10</v>
      </c>
      <c r="F322" s="75">
        <v>1</v>
      </c>
      <c r="G322" s="75">
        <v>0</v>
      </c>
    </row>
    <row r="323" spans="1:7" ht="13.5">
      <c r="A323" s="58" t="s">
        <v>290</v>
      </c>
      <c r="B323" s="59"/>
      <c r="C323" s="59">
        <v>500</v>
      </c>
      <c r="D323" s="61">
        <v>500</v>
      </c>
      <c r="E323" s="73">
        <v>76</v>
      </c>
      <c r="F323" s="75">
        <v>0.152</v>
      </c>
      <c r="G323" s="75"/>
    </row>
    <row r="324" spans="1:7" ht="13.5">
      <c r="A324" s="54" t="s">
        <v>291</v>
      </c>
      <c r="B324" s="55">
        <v>644</v>
      </c>
      <c r="C324" s="55">
        <v>640</v>
      </c>
      <c r="D324" s="62">
        <v>640</v>
      </c>
      <c r="E324" s="70">
        <v>1049</v>
      </c>
      <c r="F324" s="71">
        <v>1.6391</v>
      </c>
      <c r="G324" s="71">
        <v>0.6289</v>
      </c>
    </row>
    <row r="325" spans="1:7" ht="13.5">
      <c r="A325" s="58" t="s">
        <v>292</v>
      </c>
      <c r="B325" s="59">
        <v>500</v>
      </c>
      <c r="C325" s="59">
        <v>640</v>
      </c>
      <c r="D325" s="61">
        <v>640</v>
      </c>
      <c r="E325" s="73">
        <v>1049</v>
      </c>
      <c r="F325" s="75">
        <v>1.6391</v>
      </c>
      <c r="G325" s="75">
        <v>1.098</v>
      </c>
    </row>
    <row r="326" spans="1:7" ht="13.5">
      <c r="A326" s="58" t="s">
        <v>293</v>
      </c>
      <c r="B326" s="59">
        <v>144</v>
      </c>
      <c r="C326" s="59"/>
      <c r="D326" s="61"/>
      <c r="E326" s="73"/>
      <c r="F326" s="75"/>
      <c r="G326" s="75">
        <v>-1</v>
      </c>
    </row>
    <row r="327" spans="1:7" ht="13.5">
      <c r="A327" s="54" t="s">
        <v>294</v>
      </c>
      <c r="B327" s="55">
        <v>2430</v>
      </c>
      <c r="C327" s="55">
        <v>40</v>
      </c>
      <c r="D327" s="62">
        <v>40</v>
      </c>
      <c r="E327" s="70">
        <v>20</v>
      </c>
      <c r="F327" s="71">
        <v>0.5</v>
      </c>
      <c r="G327" s="71">
        <v>-0.9918</v>
      </c>
    </row>
    <row r="328" spans="1:7" ht="13.5">
      <c r="A328" s="58" t="s">
        <v>295</v>
      </c>
      <c r="B328" s="59">
        <v>20</v>
      </c>
      <c r="C328" s="59">
        <v>20</v>
      </c>
      <c r="D328" s="61">
        <v>20</v>
      </c>
      <c r="E328" s="73">
        <v>20</v>
      </c>
      <c r="F328" s="75">
        <v>1</v>
      </c>
      <c r="G328" s="75">
        <v>0</v>
      </c>
    </row>
    <row r="329" spans="1:7" ht="13.5">
      <c r="A329" s="58" t="s">
        <v>296</v>
      </c>
      <c r="B329" s="59">
        <v>2400</v>
      </c>
      <c r="C329" s="59"/>
      <c r="D329" s="61"/>
      <c r="E329" s="73"/>
      <c r="F329" s="75"/>
      <c r="G329" s="75">
        <v>-1</v>
      </c>
    </row>
    <row r="330" spans="1:7" ht="13.5">
      <c r="A330" s="58" t="s">
        <v>297</v>
      </c>
      <c r="B330" s="59">
        <v>10</v>
      </c>
      <c r="C330" s="59">
        <v>20</v>
      </c>
      <c r="D330" s="61">
        <v>20</v>
      </c>
      <c r="E330" s="73"/>
      <c r="F330" s="75">
        <v>0</v>
      </c>
      <c r="G330" s="75">
        <v>-1</v>
      </c>
    </row>
    <row r="331" spans="1:7" ht="13.5">
      <c r="A331" s="54" t="s">
        <v>298</v>
      </c>
      <c r="B331" s="55">
        <v>133</v>
      </c>
      <c r="C331" s="55">
        <v>158</v>
      </c>
      <c r="D331" s="62">
        <v>158</v>
      </c>
      <c r="E331" s="70">
        <v>259</v>
      </c>
      <c r="F331" s="71">
        <v>1.6392</v>
      </c>
      <c r="G331" s="71">
        <v>0.9474</v>
      </c>
    </row>
    <row r="332" spans="1:7" ht="13.5">
      <c r="A332" s="58" t="s">
        <v>299</v>
      </c>
      <c r="B332" s="59">
        <v>133</v>
      </c>
      <c r="C332" s="59">
        <v>158</v>
      </c>
      <c r="D332" s="61">
        <v>158</v>
      </c>
      <c r="E332" s="73">
        <v>259</v>
      </c>
      <c r="F332" s="75">
        <v>1.6392</v>
      </c>
      <c r="G332" s="75">
        <v>0.9474</v>
      </c>
    </row>
    <row r="333" spans="1:7" ht="13.5">
      <c r="A333" s="54" t="s">
        <v>300</v>
      </c>
      <c r="B333" s="55">
        <v>136</v>
      </c>
      <c r="C333" s="55">
        <v>70</v>
      </c>
      <c r="D333" s="62">
        <v>70</v>
      </c>
      <c r="E333" s="70">
        <v>70</v>
      </c>
      <c r="F333" s="71">
        <v>1</v>
      </c>
      <c r="G333" s="71">
        <v>-0.4853</v>
      </c>
    </row>
    <row r="334" spans="1:7" ht="13.5">
      <c r="A334" s="58" t="s">
        <v>301</v>
      </c>
      <c r="B334" s="59">
        <v>20</v>
      </c>
      <c r="C334" s="59">
        <v>20</v>
      </c>
      <c r="D334" s="61">
        <v>20</v>
      </c>
      <c r="E334" s="73">
        <v>20</v>
      </c>
      <c r="F334" s="75">
        <v>1</v>
      </c>
      <c r="G334" s="75">
        <v>0</v>
      </c>
    </row>
    <row r="335" spans="1:7" ht="13.5">
      <c r="A335" s="58" t="s">
        <v>302</v>
      </c>
      <c r="B335" s="59">
        <v>116</v>
      </c>
      <c r="C335" s="59">
        <v>50</v>
      </c>
      <c r="D335" s="61">
        <v>50</v>
      </c>
      <c r="E335" s="73">
        <v>50</v>
      </c>
      <c r="F335" s="75">
        <v>1</v>
      </c>
      <c r="G335" s="75">
        <v>-0.569</v>
      </c>
    </row>
    <row r="336" spans="1:7" ht="13.5">
      <c r="A336" s="54" t="s">
        <v>303</v>
      </c>
      <c r="B336" s="55">
        <v>40</v>
      </c>
      <c r="C336" s="55">
        <v>0</v>
      </c>
      <c r="D336" s="55"/>
      <c r="E336" s="70">
        <v>23</v>
      </c>
      <c r="F336" s="71"/>
      <c r="G336" s="71">
        <v>-0.425</v>
      </c>
    </row>
    <row r="337" spans="1:7" ht="13.5">
      <c r="A337" s="58" t="s">
        <v>304</v>
      </c>
      <c r="B337" s="59">
        <v>40</v>
      </c>
      <c r="C337" s="59"/>
      <c r="D337" s="59"/>
      <c r="E337" s="73">
        <v>23</v>
      </c>
      <c r="F337" s="75"/>
      <c r="G337" s="75">
        <v>-0.425</v>
      </c>
    </row>
    <row r="338" spans="1:7" ht="13.5">
      <c r="A338" s="54" t="s">
        <v>305</v>
      </c>
      <c r="B338" s="55"/>
      <c r="C338" s="55"/>
      <c r="D338" s="55"/>
      <c r="E338" s="70">
        <v>13</v>
      </c>
      <c r="F338" s="75"/>
      <c r="G338" s="75"/>
    </row>
    <row r="339" spans="1:7" ht="13.5">
      <c r="A339" s="65" t="s">
        <v>306</v>
      </c>
      <c r="B339" s="59"/>
      <c r="C339" s="59"/>
      <c r="D339" s="59"/>
      <c r="E339" s="73">
        <v>13</v>
      </c>
      <c r="F339" s="75"/>
      <c r="G339" s="75"/>
    </row>
    <row r="340" spans="1:7" ht="13.5">
      <c r="A340" s="54" t="s">
        <v>307</v>
      </c>
      <c r="B340" s="55">
        <v>5307</v>
      </c>
      <c r="C340" s="56">
        <v>6141</v>
      </c>
      <c r="D340" s="57">
        <v>6141</v>
      </c>
      <c r="E340" s="70">
        <v>8789</v>
      </c>
      <c r="F340" s="71">
        <v>1.4312</v>
      </c>
      <c r="G340" s="71">
        <v>0.6561</v>
      </c>
    </row>
    <row r="341" spans="1:7" ht="13.5">
      <c r="A341" s="58" t="s">
        <v>308</v>
      </c>
      <c r="B341" s="59">
        <v>5307</v>
      </c>
      <c r="C341" s="60">
        <v>6141</v>
      </c>
      <c r="D341" s="64">
        <v>6141</v>
      </c>
      <c r="E341" s="73">
        <v>8789</v>
      </c>
      <c r="F341" s="75">
        <v>1.4312</v>
      </c>
      <c r="G341" s="75">
        <v>0.6561</v>
      </c>
    </row>
    <row r="342" spans="1:7" ht="13.5">
      <c r="A342" s="54" t="s">
        <v>309</v>
      </c>
      <c r="B342" s="55">
        <v>45111</v>
      </c>
      <c r="C342" s="56">
        <v>43736</v>
      </c>
      <c r="D342" s="57">
        <v>75212</v>
      </c>
      <c r="E342" s="70">
        <v>73121</v>
      </c>
      <c r="F342" s="71">
        <v>0.9722</v>
      </c>
      <c r="G342" s="71">
        <v>0.6209</v>
      </c>
    </row>
    <row r="343" spans="1:7" ht="13.5">
      <c r="A343" s="54" t="s">
        <v>310</v>
      </c>
      <c r="B343" s="55">
        <v>5362</v>
      </c>
      <c r="C343" s="56">
        <v>4923</v>
      </c>
      <c r="D343" s="57">
        <v>5133</v>
      </c>
      <c r="E343" s="70">
        <v>4865</v>
      </c>
      <c r="F343" s="71">
        <v>0.9478</v>
      </c>
      <c r="G343" s="71">
        <v>-0.0927</v>
      </c>
    </row>
    <row r="344" spans="1:7" ht="13.5">
      <c r="A344" s="58" t="s">
        <v>37</v>
      </c>
      <c r="B344" s="59">
        <v>2951</v>
      </c>
      <c r="C344" s="60">
        <v>1281</v>
      </c>
      <c r="D344" s="64">
        <v>1352</v>
      </c>
      <c r="E344" s="73">
        <v>1369</v>
      </c>
      <c r="F344" s="75">
        <v>1.0126</v>
      </c>
      <c r="G344" s="75">
        <v>-0.5361</v>
      </c>
    </row>
    <row r="345" spans="1:7" ht="13.5">
      <c r="A345" s="58" t="s">
        <v>38</v>
      </c>
      <c r="B345" s="59">
        <v>42</v>
      </c>
      <c r="C345" s="59">
        <v>15</v>
      </c>
      <c r="D345" s="61">
        <v>15</v>
      </c>
      <c r="E345" s="73">
        <v>15</v>
      </c>
      <c r="F345" s="75">
        <v>1</v>
      </c>
      <c r="G345" s="75">
        <v>-0.6429</v>
      </c>
    </row>
    <row r="346" spans="1:7" ht="13.5">
      <c r="A346" s="58" t="s">
        <v>311</v>
      </c>
      <c r="B346" s="59">
        <v>669</v>
      </c>
      <c r="C346" s="59">
        <v>143</v>
      </c>
      <c r="D346" s="61">
        <v>143</v>
      </c>
      <c r="E346" s="73">
        <v>169</v>
      </c>
      <c r="F346" s="75">
        <v>1.1818</v>
      </c>
      <c r="G346" s="75">
        <v>-0.7474</v>
      </c>
    </row>
    <row r="347" spans="1:7" ht="13.5">
      <c r="A347" s="58" t="s">
        <v>312</v>
      </c>
      <c r="B347" s="59">
        <v>52</v>
      </c>
      <c r="C347" s="59">
        <v>747</v>
      </c>
      <c r="D347" s="61">
        <v>757</v>
      </c>
      <c r="E347" s="73">
        <v>58</v>
      </c>
      <c r="F347" s="75">
        <v>0.0766</v>
      </c>
      <c r="G347" s="75">
        <v>0.1154</v>
      </c>
    </row>
    <row r="348" spans="1:7" ht="13.5">
      <c r="A348" s="58" t="s">
        <v>313</v>
      </c>
      <c r="B348" s="59">
        <v>1648</v>
      </c>
      <c r="C348" s="60">
        <v>2737</v>
      </c>
      <c r="D348" s="64">
        <v>2866</v>
      </c>
      <c r="E348" s="73">
        <v>3254</v>
      </c>
      <c r="F348" s="75">
        <v>1.1354</v>
      </c>
      <c r="G348" s="75">
        <v>0.9745</v>
      </c>
    </row>
    <row r="349" spans="1:7" ht="13.5">
      <c r="A349" s="63" t="s">
        <v>314</v>
      </c>
      <c r="B349" s="55">
        <v>3409</v>
      </c>
      <c r="C349" s="56">
        <v>1277</v>
      </c>
      <c r="D349" s="57">
        <v>1372</v>
      </c>
      <c r="E349" s="70">
        <v>1336</v>
      </c>
      <c r="F349" s="71">
        <v>0.9738</v>
      </c>
      <c r="G349" s="71">
        <v>-0.6081</v>
      </c>
    </row>
    <row r="350" spans="1:7" ht="13.5">
      <c r="A350" s="58" t="s">
        <v>315</v>
      </c>
      <c r="B350" s="59">
        <v>3409</v>
      </c>
      <c r="C350" s="60">
        <v>1277</v>
      </c>
      <c r="D350" s="64">
        <v>1372</v>
      </c>
      <c r="E350" s="73">
        <v>1336</v>
      </c>
      <c r="F350" s="75">
        <v>0.9738</v>
      </c>
      <c r="G350" s="75">
        <v>-0.6081</v>
      </c>
    </row>
    <row r="351" spans="1:7" ht="13.5">
      <c r="A351" s="54" t="s">
        <v>316</v>
      </c>
      <c r="B351" s="55">
        <v>66</v>
      </c>
      <c r="C351" s="55">
        <v>0</v>
      </c>
      <c r="D351" s="62"/>
      <c r="E351" s="70">
        <v>72</v>
      </c>
      <c r="F351" s="71"/>
      <c r="G351" s="71">
        <v>0.0909</v>
      </c>
    </row>
    <row r="352" spans="1:7" ht="13.5">
      <c r="A352" s="58" t="s">
        <v>317</v>
      </c>
      <c r="B352" s="59">
        <v>66</v>
      </c>
      <c r="C352" s="59"/>
      <c r="D352" s="61"/>
      <c r="E352" s="73">
        <v>72</v>
      </c>
      <c r="F352" s="75"/>
      <c r="G352" s="75">
        <v>0.0909</v>
      </c>
    </row>
    <row r="353" spans="1:7" ht="13.5">
      <c r="A353" s="54" t="s">
        <v>318</v>
      </c>
      <c r="B353" s="55">
        <v>8194</v>
      </c>
      <c r="C353" s="56">
        <v>17794</v>
      </c>
      <c r="D353" s="57">
        <v>17993</v>
      </c>
      <c r="E353" s="70">
        <v>12530</v>
      </c>
      <c r="F353" s="71">
        <v>0.6964</v>
      </c>
      <c r="G353" s="71">
        <v>0.5292</v>
      </c>
    </row>
    <row r="354" spans="1:7" ht="13.5">
      <c r="A354" s="58" t="s">
        <v>319</v>
      </c>
      <c r="B354" s="59">
        <v>8194</v>
      </c>
      <c r="C354" s="60">
        <v>17794</v>
      </c>
      <c r="D354" s="64">
        <v>17993</v>
      </c>
      <c r="E354" s="73">
        <v>12530</v>
      </c>
      <c r="F354" s="75">
        <v>0.6964</v>
      </c>
      <c r="G354" s="75">
        <v>0.5292</v>
      </c>
    </row>
    <row r="355" spans="1:7" ht="13.5">
      <c r="A355" s="63" t="s">
        <v>320</v>
      </c>
      <c r="B355" s="55">
        <v>188</v>
      </c>
      <c r="C355" s="55">
        <v>161</v>
      </c>
      <c r="D355" s="62">
        <v>133</v>
      </c>
      <c r="E355" s="70">
        <v>164</v>
      </c>
      <c r="F355" s="71">
        <v>1.2331</v>
      </c>
      <c r="G355" s="71">
        <v>-0.1277</v>
      </c>
    </row>
    <row r="356" spans="1:7" ht="13.5">
      <c r="A356" s="58" t="s">
        <v>321</v>
      </c>
      <c r="B356" s="59">
        <v>188</v>
      </c>
      <c r="C356" s="59">
        <v>161</v>
      </c>
      <c r="D356" s="61">
        <v>133</v>
      </c>
      <c r="E356" s="73">
        <v>164</v>
      </c>
      <c r="F356" s="75">
        <v>1.2331</v>
      </c>
      <c r="G356" s="75">
        <v>-0.1277</v>
      </c>
    </row>
    <row r="357" spans="1:7" ht="13.5">
      <c r="A357" s="54" t="s">
        <v>322</v>
      </c>
      <c r="B357" s="55">
        <v>27892</v>
      </c>
      <c r="C357" s="56">
        <v>19581</v>
      </c>
      <c r="D357" s="57">
        <v>50581</v>
      </c>
      <c r="E357" s="70">
        <v>54154</v>
      </c>
      <c r="F357" s="71">
        <v>1.0706</v>
      </c>
      <c r="G357" s="71">
        <v>0.9416</v>
      </c>
    </row>
    <row r="358" spans="1:7" ht="13.5">
      <c r="A358" s="58" t="s">
        <v>323</v>
      </c>
      <c r="B358" s="59">
        <v>27892</v>
      </c>
      <c r="C358" s="60">
        <v>19581</v>
      </c>
      <c r="D358" s="64">
        <v>50581</v>
      </c>
      <c r="E358" s="73">
        <v>54154</v>
      </c>
      <c r="F358" s="75">
        <v>1.0706</v>
      </c>
      <c r="G358" s="75">
        <v>0.9416</v>
      </c>
    </row>
    <row r="359" spans="1:7" ht="13.5">
      <c r="A359" s="54" t="s">
        <v>324</v>
      </c>
      <c r="B359" s="55">
        <v>60108</v>
      </c>
      <c r="C359" s="56">
        <v>41208</v>
      </c>
      <c r="D359" s="57">
        <v>43055</v>
      </c>
      <c r="E359" s="70">
        <v>60858</v>
      </c>
      <c r="F359" s="71">
        <v>1.4135</v>
      </c>
      <c r="G359" s="71">
        <v>0.0125</v>
      </c>
    </row>
    <row r="360" spans="1:7" ht="13.5">
      <c r="A360" s="54" t="s">
        <v>325</v>
      </c>
      <c r="B360" s="55">
        <v>13600</v>
      </c>
      <c r="C360" s="56">
        <v>16588</v>
      </c>
      <c r="D360" s="57">
        <v>17815</v>
      </c>
      <c r="E360" s="70">
        <v>20835</v>
      </c>
      <c r="F360" s="71">
        <v>1.1695</v>
      </c>
      <c r="G360" s="71">
        <v>0.532</v>
      </c>
    </row>
    <row r="361" spans="1:7" ht="13.5">
      <c r="A361" s="58" t="s">
        <v>37</v>
      </c>
      <c r="B361" s="59">
        <v>1151</v>
      </c>
      <c r="C361" s="60">
        <v>1311</v>
      </c>
      <c r="D361" s="64">
        <v>1543</v>
      </c>
      <c r="E361" s="73">
        <v>1556</v>
      </c>
      <c r="F361" s="75">
        <v>1.0084</v>
      </c>
      <c r="G361" s="75">
        <v>0.3519</v>
      </c>
    </row>
    <row r="362" spans="1:7" ht="13.5">
      <c r="A362" s="58" t="s">
        <v>48</v>
      </c>
      <c r="B362" s="59">
        <v>3832</v>
      </c>
      <c r="C362" s="60">
        <v>3679</v>
      </c>
      <c r="D362" s="64">
        <v>4683</v>
      </c>
      <c r="E362" s="73">
        <v>4641</v>
      </c>
      <c r="F362" s="75">
        <v>0.991</v>
      </c>
      <c r="G362" s="75">
        <v>0.2111</v>
      </c>
    </row>
    <row r="363" spans="1:7" ht="13.5">
      <c r="A363" s="58" t="s">
        <v>326</v>
      </c>
      <c r="B363" s="59">
        <v>40</v>
      </c>
      <c r="C363" s="59">
        <v>64</v>
      </c>
      <c r="D363" s="61">
        <v>64</v>
      </c>
      <c r="E363" s="73">
        <v>59</v>
      </c>
      <c r="F363" s="75">
        <v>0.9219</v>
      </c>
      <c r="G363" s="75">
        <v>0.475</v>
      </c>
    </row>
    <row r="364" spans="1:7" ht="13.5">
      <c r="A364" s="58" t="s">
        <v>327</v>
      </c>
      <c r="B364" s="59">
        <v>549</v>
      </c>
      <c r="C364" s="60">
        <v>2026</v>
      </c>
      <c r="D364" s="64">
        <v>2026</v>
      </c>
      <c r="E364" s="73">
        <v>2036</v>
      </c>
      <c r="F364" s="75">
        <v>1.0049</v>
      </c>
      <c r="G364" s="75">
        <v>2.7086</v>
      </c>
    </row>
    <row r="365" spans="1:7" ht="13.5">
      <c r="A365" s="58" t="s">
        <v>328</v>
      </c>
      <c r="B365" s="59">
        <v>85</v>
      </c>
      <c r="C365" s="59">
        <v>483</v>
      </c>
      <c r="D365" s="61">
        <v>483</v>
      </c>
      <c r="E365" s="73">
        <v>483</v>
      </c>
      <c r="F365" s="75">
        <v>1</v>
      </c>
      <c r="G365" s="75">
        <v>4.6824</v>
      </c>
    </row>
    <row r="366" spans="1:7" ht="13.5">
      <c r="A366" s="58" t="s">
        <v>329</v>
      </c>
      <c r="B366" s="59"/>
      <c r="C366" s="59">
        <v>15</v>
      </c>
      <c r="D366" s="61">
        <v>15</v>
      </c>
      <c r="E366" s="73">
        <v>15</v>
      </c>
      <c r="F366" s="75">
        <v>1</v>
      </c>
      <c r="G366" s="75"/>
    </row>
    <row r="367" spans="1:7" ht="13.5">
      <c r="A367" s="58" t="s">
        <v>330</v>
      </c>
      <c r="B367" s="59"/>
      <c r="C367" s="59">
        <v>15</v>
      </c>
      <c r="D367" s="61">
        <v>15</v>
      </c>
      <c r="E367" s="73">
        <v>15</v>
      </c>
      <c r="F367" s="75">
        <v>1</v>
      </c>
      <c r="G367" s="75"/>
    </row>
    <row r="368" spans="1:7" ht="13.5">
      <c r="A368" s="58" t="s">
        <v>331</v>
      </c>
      <c r="B368" s="59">
        <v>44</v>
      </c>
      <c r="C368" s="59">
        <v>83</v>
      </c>
      <c r="D368" s="61">
        <v>83</v>
      </c>
      <c r="E368" s="73">
        <v>68</v>
      </c>
      <c r="F368" s="75">
        <v>0.8193</v>
      </c>
      <c r="G368" s="75">
        <v>0.5455</v>
      </c>
    </row>
    <row r="369" spans="1:7" ht="13.5">
      <c r="A369" s="58" t="s">
        <v>332</v>
      </c>
      <c r="B369" s="59">
        <v>35</v>
      </c>
      <c r="C369" s="59">
        <v>88</v>
      </c>
      <c r="D369" s="61">
        <v>88</v>
      </c>
      <c r="E369" s="73">
        <v>28</v>
      </c>
      <c r="F369" s="75">
        <v>0.3182</v>
      </c>
      <c r="G369" s="75">
        <v>-0.2</v>
      </c>
    </row>
    <row r="370" spans="1:7" ht="13.5">
      <c r="A370" s="58" t="s">
        <v>333</v>
      </c>
      <c r="B370" s="59">
        <v>214</v>
      </c>
      <c r="C370" s="59">
        <v>824</v>
      </c>
      <c r="D370" s="61">
        <v>824</v>
      </c>
      <c r="E370" s="73">
        <v>537</v>
      </c>
      <c r="F370" s="75">
        <v>0.6517</v>
      </c>
      <c r="G370" s="75">
        <v>1.5093</v>
      </c>
    </row>
    <row r="371" spans="1:7" ht="13.5">
      <c r="A371" s="58" t="s">
        <v>334</v>
      </c>
      <c r="B371" s="59">
        <v>122</v>
      </c>
      <c r="C371" s="59">
        <v>135</v>
      </c>
      <c r="D371" s="61">
        <v>135</v>
      </c>
      <c r="E371" s="73">
        <v>135</v>
      </c>
      <c r="F371" s="75">
        <v>1</v>
      </c>
      <c r="G371" s="75">
        <v>0.1066</v>
      </c>
    </row>
    <row r="372" spans="1:7" ht="13.5">
      <c r="A372" s="58" t="s">
        <v>335</v>
      </c>
      <c r="B372" s="59">
        <v>1064</v>
      </c>
      <c r="C372" s="59">
        <v>882</v>
      </c>
      <c r="D372" s="61">
        <v>882</v>
      </c>
      <c r="E372" s="73">
        <v>420</v>
      </c>
      <c r="F372" s="75">
        <v>0.4762</v>
      </c>
      <c r="G372" s="75">
        <v>-0.6053</v>
      </c>
    </row>
    <row r="373" spans="1:7" ht="13.5">
      <c r="A373" s="58" t="s">
        <v>336</v>
      </c>
      <c r="B373" s="59">
        <v>333</v>
      </c>
      <c r="C373" s="59">
        <v>151</v>
      </c>
      <c r="D373" s="61">
        <v>151</v>
      </c>
      <c r="E373" s="73">
        <v>319</v>
      </c>
      <c r="F373" s="75">
        <v>2.1126</v>
      </c>
      <c r="G373" s="75">
        <v>-0.042</v>
      </c>
    </row>
    <row r="374" spans="1:7" ht="13.5">
      <c r="A374" s="58" t="s">
        <v>337</v>
      </c>
      <c r="B374" s="59">
        <v>282</v>
      </c>
      <c r="C374" s="59">
        <v>45</v>
      </c>
      <c r="D374" s="61">
        <v>45</v>
      </c>
      <c r="E374" s="73">
        <v>45</v>
      </c>
      <c r="F374" s="75">
        <v>1</v>
      </c>
      <c r="G374" s="75">
        <v>-0.8404</v>
      </c>
    </row>
    <row r="375" spans="1:7" ht="13.5">
      <c r="A375" s="58" t="s">
        <v>338</v>
      </c>
      <c r="B375" s="59">
        <v>114</v>
      </c>
      <c r="C375" s="59">
        <v>53</v>
      </c>
      <c r="D375" s="61">
        <v>44</v>
      </c>
      <c r="E375" s="73">
        <v>38</v>
      </c>
      <c r="F375" s="75">
        <v>0.8636</v>
      </c>
      <c r="G375" s="75">
        <v>-0.6667</v>
      </c>
    </row>
    <row r="376" spans="1:7" ht="13.5">
      <c r="A376" s="58" t="s">
        <v>339</v>
      </c>
      <c r="B376" s="59">
        <v>5735</v>
      </c>
      <c r="C376" s="60">
        <v>6734</v>
      </c>
      <c r="D376" s="64">
        <v>6734</v>
      </c>
      <c r="E376" s="73">
        <v>10440</v>
      </c>
      <c r="F376" s="75">
        <v>1.5503</v>
      </c>
      <c r="G376" s="75">
        <v>0.8204</v>
      </c>
    </row>
    <row r="377" spans="1:7" ht="13.5">
      <c r="A377" s="54" t="s">
        <v>340</v>
      </c>
      <c r="B377" s="55">
        <v>8100</v>
      </c>
      <c r="C377" s="56">
        <v>8639</v>
      </c>
      <c r="D377" s="57">
        <v>9009</v>
      </c>
      <c r="E377" s="70">
        <v>9774</v>
      </c>
      <c r="F377" s="71">
        <v>1.0849</v>
      </c>
      <c r="G377" s="71">
        <v>0.2067</v>
      </c>
    </row>
    <row r="378" spans="1:7" ht="13.5">
      <c r="A378" s="58" t="s">
        <v>37</v>
      </c>
      <c r="B378" s="59">
        <v>629</v>
      </c>
      <c r="C378" s="59">
        <v>618</v>
      </c>
      <c r="D378" s="61">
        <v>715</v>
      </c>
      <c r="E378" s="73">
        <v>799</v>
      </c>
      <c r="F378" s="75">
        <v>1.1175</v>
      </c>
      <c r="G378" s="75">
        <v>0.2703</v>
      </c>
    </row>
    <row r="379" spans="1:7" ht="13.5">
      <c r="A379" s="58" t="s">
        <v>38</v>
      </c>
      <c r="B379" s="59">
        <v>25</v>
      </c>
      <c r="C379" s="59">
        <v>2</v>
      </c>
      <c r="D379" s="61">
        <v>2</v>
      </c>
      <c r="E379" s="73">
        <v>2</v>
      </c>
      <c r="F379" s="75">
        <v>1</v>
      </c>
      <c r="G379" s="75">
        <v>-0.92</v>
      </c>
    </row>
    <row r="380" spans="1:7" ht="13.5">
      <c r="A380" s="58" t="s">
        <v>341</v>
      </c>
      <c r="B380" s="59">
        <v>1512</v>
      </c>
      <c r="C380" s="60">
        <v>1528</v>
      </c>
      <c r="D380" s="64">
        <v>1801</v>
      </c>
      <c r="E380" s="73">
        <v>1753</v>
      </c>
      <c r="F380" s="75">
        <v>0.9733</v>
      </c>
      <c r="G380" s="75">
        <v>0.1594</v>
      </c>
    </row>
    <row r="381" spans="1:7" ht="13.5">
      <c r="A381" s="58" t="s">
        <v>342</v>
      </c>
      <c r="B381" s="59">
        <v>441</v>
      </c>
      <c r="C381" s="59">
        <v>289</v>
      </c>
      <c r="D381" s="61">
        <v>289</v>
      </c>
      <c r="E381" s="73">
        <v>247</v>
      </c>
      <c r="F381" s="75">
        <v>0.8547</v>
      </c>
      <c r="G381" s="75">
        <v>-0.4399</v>
      </c>
    </row>
    <row r="382" spans="1:7" ht="13.5">
      <c r="A382" s="58" t="s">
        <v>343</v>
      </c>
      <c r="B382" s="59">
        <v>8</v>
      </c>
      <c r="C382" s="59">
        <v>13</v>
      </c>
      <c r="D382" s="61">
        <v>13</v>
      </c>
      <c r="E382" s="73">
        <v>13</v>
      </c>
      <c r="F382" s="75">
        <v>1</v>
      </c>
      <c r="G382" s="75">
        <v>0.625</v>
      </c>
    </row>
    <row r="383" spans="1:7" ht="13.5">
      <c r="A383" s="58" t="s">
        <v>344</v>
      </c>
      <c r="B383" s="59">
        <v>14</v>
      </c>
      <c r="C383" s="59">
        <v>66</v>
      </c>
      <c r="D383" s="61">
        <v>66</v>
      </c>
      <c r="E383" s="73">
        <v>57</v>
      </c>
      <c r="F383" s="75">
        <v>0.8636</v>
      </c>
      <c r="G383" s="75">
        <v>3.0714</v>
      </c>
    </row>
    <row r="384" spans="1:7" ht="13.5">
      <c r="A384" s="58" t="s">
        <v>345</v>
      </c>
      <c r="B384" s="59">
        <v>36</v>
      </c>
      <c r="C384" s="59"/>
      <c r="D384" s="61"/>
      <c r="E384" s="73"/>
      <c r="F384" s="75"/>
      <c r="G384" s="75">
        <v>-1</v>
      </c>
    </row>
    <row r="385" spans="1:7" ht="13.5">
      <c r="A385" s="58" t="s">
        <v>346</v>
      </c>
      <c r="B385" s="59">
        <v>3078</v>
      </c>
      <c r="C385" s="60">
        <v>3073</v>
      </c>
      <c r="D385" s="64">
        <v>3073</v>
      </c>
      <c r="E385" s="73">
        <v>3073</v>
      </c>
      <c r="F385" s="75">
        <v>1</v>
      </c>
      <c r="G385" s="75">
        <v>-0.0016</v>
      </c>
    </row>
    <row r="386" spans="1:7" ht="13.5">
      <c r="A386" s="58" t="s">
        <v>347</v>
      </c>
      <c r="B386" s="59">
        <v>22</v>
      </c>
      <c r="C386" s="59">
        <v>30</v>
      </c>
      <c r="D386" s="61">
        <v>30</v>
      </c>
      <c r="E386" s="73"/>
      <c r="F386" s="75">
        <v>0</v>
      </c>
      <c r="G386" s="75">
        <v>-1</v>
      </c>
    </row>
    <row r="387" spans="1:7" ht="13.5">
      <c r="A387" s="58" t="s">
        <v>348</v>
      </c>
      <c r="B387" s="59">
        <v>27</v>
      </c>
      <c r="C387" s="59"/>
      <c r="D387" s="61"/>
      <c r="E387" s="73"/>
      <c r="F387" s="75"/>
      <c r="G387" s="75">
        <v>-1</v>
      </c>
    </row>
    <row r="388" spans="1:7" ht="13.5">
      <c r="A388" s="58" t="s">
        <v>349</v>
      </c>
      <c r="B388" s="59">
        <v>14</v>
      </c>
      <c r="C388" s="59">
        <v>53</v>
      </c>
      <c r="D388" s="61">
        <v>53</v>
      </c>
      <c r="E388" s="73">
        <v>53</v>
      </c>
      <c r="F388" s="75">
        <v>1</v>
      </c>
      <c r="G388" s="75">
        <v>2.7857</v>
      </c>
    </row>
    <row r="389" spans="1:7" ht="13.5">
      <c r="A389" s="58" t="s">
        <v>350</v>
      </c>
      <c r="B389" s="59">
        <v>3</v>
      </c>
      <c r="C389" s="59"/>
      <c r="D389" s="61"/>
      <c r="E389" s="73"/>
      <c r="F389" s="75"/>
      <c r="G389" s="75">
        <v>-1</v>
      </c>
    </row>
    <row r="390" spans="1:7" ht="13.5">
      <c r="A390" s="58" t="s">
        <v>351</v>
      </c>
      <c r="B390" s="59"/>
      <c r="C390" s="59">
        <v>300</v>
      </c>
      <c r="D390" s="61">
        <v>300</v>
      </c>
      <c r="E390" s="73">
        <v>260</v>
      </c>
      <c r="F390" s="75">
        <v>0.8667</v>
      </c>
      <c r="G390" s="75"/>
    </row>
    <row r="391" spans="1:7" ht="13.5">
      <c r="A391" s="58" t="s">
        <v>352</v>
      </c>
      <c r="B391" s="59">
        <v>3</v>
      </c>
      <c r="C391" s="59"/>
      <c r="D391" s="61"/>
      <c r="E391" s="73"/>
      <c r="F391" s="75"/>
      <c r="G391" s="75">
        <v>-1</v>
      </c>
    </row>
    <row r="392" spans="1:7" ht="13.5">
      <c r="A392" s="58" t="s">
        <v>353</v>
      </c>
      <c r="B392" s="59">
        <v>1131</v>
      </c>
      <c r="C392" s="60">
        <v>1160</v>
      </c>
      <c r="D392" s="64">
        <v>1160</v>
      </c>
      <c r="E392" s="73">
        <v>1745</v>
      </c>
      <c r="F392" s="75">
        <v>1.5043</v>
      </c>
      <c r="G392" s="75">
        <v>0.5429</v>
      </c>
    </row>
    <row r="393" spans="1:7" ht="13.5">
      <c r="A393" s="58" t="s">
        <v>354</v>
      </c>
      <c r="B393" s="59">
        <v>1157</v>
      </c>
      <c r="C393" s="60">
        <v>1507</v>
      </c>
      <c r="D393" s="64">
        <v>1507</v>
      </c>
      <c r="E393" s="73">
        <v>1772</v>
      </c>
      <c r="F393" s="75">
        <v>1.1758</v>
      </c>
      <c r="G393" s="75">
        <v>0.5315</v>
      </c>
    </row>
    <row r="394" spans="1:7" ht="13.5">
      <c r="A394" s="54" t="s">
        <v>355</v>
      </c>
      <c r="B394" s="55">
        <v>13725</v>
      </c>
      <c r="C394" s="56">
        <v>6615</v>
      </c>
      <c r="D394" s="57">
        <v>6865</v>
      </c>
      <c r="E394" s="70">
        <v>8236</v>
      </c>
      <c r="F394" s="71">
        <v>1.1997</v>
      </c>
      <c r="G394" s="71">
        <v>-0.3999</v>
      </c>
    </row>
    <row r="395" spans="1:7" ht="13.5">
      <c r="A395" s="58" t="s">
        <v>37</v>
      </c>
      <c r="B395" s="59">
        <v>712</v>
      </c>
      <c r="C395" s="59">
        <v>712</v>
      </c>
      <c r="D395" s="61">
        <v>814</v>
      </c>
      <c r="E395" s="73">
        <v>785</v>
      </c>
      <c r="F395" s="75">
        <v>0.9644</v>
      </c>
      <c r="G395" s="75">
        <v>0.1025</v>
      </c>
    </row>
    <row r="396" spans="1:7" ht="13.5">
      <c r="A396" s="58" t="s">
        <v>356</v>
      </c>
      <c r="B396" s="59">
        <v>14</v>
      </c>
      <c r="C396" s="59"/>
      <c r="D396" s="61"/>
      <c r="E396" s="73">
        <v>76</v>
      </c>
      <c r="F396" s="75"/>
      <c r="G396" s="75">
        <v>4.4286</v>
      </c>
    </row>
    <row r="397" spans="1:7" ht="13.5">
      <c r="A397" s="58" t="s">
        <v>357</v>
      </c>
      <c r="B397" s="59"/>
      <c r="C397" s="59"/>
      <c r="D397" s="61"/>
      <c r="E397" s="73">
        <v>2</v>
      </c>
      <c r="F397" s="75"/>
      <c r="G397" s="75"/>
    </row>
    <row r="398" spans="1:7" ht="13.5">
      <c r="A398" s="58" t="s">
        <v>358</v>
      </c>
      <c r="B398" s="59">
        <v>3434</v>
      </c>
      <c r="C398" s="59"/>
      <c r="D398" s="61"/>
      <c r="E398" s="73"/>
      <c r="F398" s="75"/>
      <c r="G398" s="75">
        <v>-1</v>
      </c>
    </row>
    <row r="399" spans="1:7" ht="13.5">
      <c r="A399" s="58" t="s">
        <v>359</v>
      </c>
      <c r="B399" s="59">
        <v>50</v>
      </c>
      <c r="C399" s="59"/>
      <c r="D399" s="61"/>
      <c r="E399" s="73"/>
      <c r="F399" s="75"/>
      <c r="G399" s="75">
        <v>-1</v>
      </c>
    </row>
    <row r="400" spans="1:7" ht="13.5">
      <c r="A400" s="58" t="s">
        <v>360</v>
      </c>
      <c r="B400" s="59">
        <v>6</v>
      </c>
      <c r="C400" s="59"/>
      <c r="D400" s="61"/>
      <c r="E400" s="73"/>
      <c r="F400" s="75"/>
      <c r="G400" s="75">
        <v>-1</v>
      </c>
    </row>
    <row r="401" spans="1:7" ht="13.5">
      <c r="A401" s="58" t="s">
        <v>361</v>
      </c>
      <c r="B401" s="59">
        <v>198</v>
      </c>
      <c r="C401" s="59">
        <v>272</v>
      </c>
      <c r="D401" s="61">
        <v>304</v>
      </c>
      <c r="E401" s="73">
        <v>291</v>
      </c>
      <c r="F401" s="75">
        <v>0.9572</v>
      </c>
      <c r="G401" s="75">
        <v>0.4697</v>
      </c>
    </row>
    <row r="402" spans="1:7" ht="13.5">
      <c r="A402" s="58" t="s">
        <v>362</v>
      </c>
      <c r="B402" s="59">
        <v>457</v>
      </c>
      <c r="C402" s="59">
        <v>100</v>
      </c>
      <c r="D402" s="61">
        <v>100</v>
      </c>
      <c r="E402" s="73">
        <v>71</v>
      </c>
      <c r="F402" s="75">
        <v>0.71</v>
      </c>
      <c r="G402" s="75">
        <v>-0.8446</v>
      </c>
    </row>
    <row r="403" spans="1:7" ht="13.5">
      <c r="A403" s="58" t="s">
        <v>363</v>
      </c>
      <c r="B403" s="59">
        <v>691</v>
      </c>
      <c r="C403" s="59">
        <v>648</v>
      </c>
      <c r="D403" s="61">
        <v>764</v>
      </c>
      <c r="E403" s="73">
        <v>740</v>
      </c>
      <c r="F403" s="75">
        <v>0.9686</v>
      </c>
      <c r="G403" s="75">
        <v>0.0709</v>
      </c>
    </row>
    <row r="404" spans="1:7" ht="13.5">
      <c r="A404" s="58" t="s">
        <v>364</v>
      </c>
      <c r="B404" s="59">
        <v>615</v>
      </c>
      <c r="C404" s="59">
        <v>668</v>
      </c>
      <c r="D404" s="61">
        <v>668</v>
      </c>
      <c r="E404" s="73">
        <v>843</v>
      </c>
      <c r="F404" s="75">
        <v>1.262</v>
      </c>
      <c r="G404" s="75">
        <v>0.3707</v>
      </c>
    </row>
    <row r="405" spans="1:7" ht="13.5">
      <c r="A405" s="58" t="s">
        <v>365</v>
      </c>
      <c r="B405" s="59">
        <v>7548</v>
      </c>
      <c r="C405" s="60">
        <v>4215</v>
      </c>
      <c r="D405" s="64">
        <v>4215</v>
      </c>
      <c r="E405" s="73">
        <v>5428</v>
      </c>
      <c r="F405" s="75">
        <v>1.2878</v>
      </c>
      <c r="G405" s="75">
        <v>-0.2809</v>
      </c>
    </row>
    <row r="406" spans="1:7" ht="13.5">
      <c r="A406" s="54" t="s">
        <v>366</v>
      </c>
      <c r="B406" s="55">
        <v>10957</v>
      </c>
      <c r="C406" s="56">
        <v>2021</v>
      </c>
      <c r="D406" s="57">
        <v>2021</v>
      </c>
      <c r="E406" s="70">
        <v>4796</v>
      </c>
      <c r="F406" s="71">
        <v>2.3731</v>
      </c>
      <c r="G406" s="71">
        <v>-0.5623</v>
      </c>
    </row>
    <row r="407" spans="1:7" ht="13.5">
      <c r="A407" s="58" t="s">
        <v>367</v>
      </c>
      <c r="B407" s="59">
        <v>1111</v>
      </c>
      <c r="C407" s="59"/>
      <c r="D407" s="61"/>
      <c r="E407" s="73"/>
      <c r="F407" s="75"/>
      <c r="G407" s="75">
        <v>-1</v>
      </c>
    </row>
    <row r="408" spans="1:7" ht="13.5">
      <c r="A408" s="58" t="s">
        <v>368</v>
      </c>
      <c r="B408" s="59">
        <v>650</v>
      </c>
      <c r="C408" s="59">
        <v>400</v>
      </c>
      <c r="D408" s="61">
        <v>400</v>
      </c>
      <c r="E408" s="73">
        <v>400</v>
      </c>
      <c r="F408" s="75">
        <v>1</v>
      </c>
      <c r="G408" s="75">
        <v>-0.3846</v>
      </c>
    </row>
    <row r="409" spans="1:7" ht="13.5">
      <c r="A409" s="58" t="s">
        <v>369</v>
      </c>
      <c r="B409" s="59">
        <v>9196</v>
      </c>
      <c r="C409" s="60">
        <v>1621</v>
      </c>
      <c r="D409" s="64">
        <v>1621</v>
      </c>
      <c r="E409" s="73">
        <v>4396</v>
      </c>
      <c r="F409" s="75">
        <v>2.7119</v>
      </c>
      <c r="G409" s="75">
        <v>-0.522</v>
      </c>
    </row>
    <row r="410" spans="1:7" ht="13.5">
      <c r="A410" s="54" t="s">
        <v>370</v>
      </c>
      <c r="B410" s="55">
        <v>1762</v>
      </c>
      <c r="C410" s="55">
        <v>73</v>
      </c>
      <c r="D410" s="62">
        <v>73</v>
      </c>
      <c r="E410" s="70">
        <v>51</v>
      </c>
      <c r="F410" s="71">
        <v>0.6986</v>
      </c>
      <c r="G410" s="71">
        <v>-0.9711</v>
      </c>
    </row>
    <row r="411" spans="1:7" ht="13.5">
      <c r="A411" s="58" t="s">
        <v>151</v>
      </c>
      <c r="B411" s="59">
        <v>89</v>
      </c>
      <c r="C411" s="59">
        <v>73</v>
      </c>
      <c r="D411" s="61">
        <v>73</v>
      </c>
      <c r="E411" s="73">
        <v>51</v>
      </c>
      <c r="F411" s="75">
        <v>0.6986</v>
      </c>
      <c r="G411" s="75">
        <v>-0.427</v>
      </c>
    </row>
    <row r="412" spans="1:7" ht="13.5">
      <c r="A412" s="58" t="s">
        <v>371</v>
      </c>
      <c r="B412" s="59">
        <v>200</v>
      </c>
      <c r="C412" s="59"/>
      <c r="D412" s="61"/>
      <c r="E412" s="73"/>
      <c r="F412" s="75"/>
      <c r="G412" s="75">
        <v>-1</v>
      </c>
    </row>
    <row r="413" spans="1:7" ht="13.5">
      <c r="A413" s="58" t="s">
        <v>372</v>
      </c>
      <c r="B413" s="59">
        <v>15</v>
      </c>
      <c r="C413" s="59"/>
      <c r="D413" s="61"/>
      <c r="E413" s="73"/>
      <c r="F413" s="75"/>
      <c r="G413" s="75">
        <v>-1</v>
      </c>
    </row>
    <row r="414" spans="1:7" ht="13.5">
      <c r="A414" s="58" t="s">
        <v>373</v>
      </c>
      <c r="B414" s="59">
        <v>1458</v>
      </c>
      <c r="C414" s="59"/>
      <c r="D414" s="61"/>
      <c r="E414" s="73"/>
      <c r="F414" s="75"/>
      <c r="G414" s="75">
        <v>-1</v>
      </c>
    </row>
    <row r="415" spans="1:7" ht="13.5">
      <c r="A415" s="54" t="s">
        <v>374</v>
      </c>
      <c r="B415" s="55">
        <v>9439</v>
      </c>
      <c r="C415" s="56">
        <v>6032</v>
      </c>
      <c r="D415" s="57">
        <v>6032</v>
      </c>
      <c r="E415" s="70">
        <v>7287</v>
      </c>
      <c r="F415" s="71">
        <v>1.2081</v>
      </c>
      <c r="G415" s="71">
        <v>-0.228</v>
      </c>
    </row>
    <row r="416" spans="1:7" ht="13.5">
      <c r="A416" s="58" t="s">
        <v>375</v>
      </c>
      <c r="B416" s="59">
        <v>3450</v>
      </c>
      <c r="C416" s="60">
        <v>2341</v>
      </c>
      <c r="D416" s="64">
        <v>2341</v>
      </c>
      <c r="E416" s="73">
        <v>2715</v>
      </c>
      <c r="F416" s="75">
        <v>1.1598</v>
      </c>
      <c r="G416" s="75">
        <v>-0.213</v>
      </c>
    </row>
    <row r="417" spans="1:7" ht="13.5">
      <c r="A417" s="58" t="s">
        <v>376</v>
      </c>
      <c r="B417" s="59">
        <v>3481</v>
      </c>
      <c r="C417" s="60">
        <v>3661</v>
      </c>
      <c r="D417" s="64">
        <v>3661</v>
      </c>
      <c r="E417" s="73">
        <v>4040</v>
      </c>
      <c r="F417" s="75">
        <v>1.1035</v>
      </c>
      <c r="G417" s="75">
        <v>0.1606</v>
      </c>
    </row>
    <row r="418" spans="1:7" ht="13.5">
      <c r="A418" s="58" t="s">
        <v>377</v>
      </c>
      <c r="B418" s="59">
        <v>2508</v>
      </c>
      <c r="C418" s="59">
        <v>30</v>
      </c>
      <c r="D418" s="61">
        <v>30</v>
      </c>
      <c r="E418" s="73">
        <v>532</v>
      </c>
      <c r="F418" s="75">
        <v>17.7333</v>
      </c>
      <c r="G418" s="75">
        <v>-0.7879</v>
      </c>
    </row>
    <row r="419" spans="1:7" ht="13.5">
      <c r="A419" s="54" t="s">
        <v>378</v>
      </c>
      <c r="B419" s="55"/>
      <c r="C419" s="55"/>
      <c r="D419" s="55"/>
      <c r="E419" s="70">
        <v>63</v>
      </c>
      <c r="F419" s="75"/>
      <c r="G419" s="75"/>
    </row>
    <row r="420" spans="1:7" ht="13.5">
      <c r="A420" s="65" t="s">
        <v>379</v>
      </c>
      <c r="B420" s="59"/>
      <c r="C420" s="59"/>
      <c r="D420" s="59"/>
      <c r="E420" s="73">
        <v>63</v>
      </c>
      <c r="F420" s="75"/>
      <c r="G420" s="75"/>
    </row>
    <row r="421" spans="1:7" ht="13.5">
      <c r="A421" s="54" t="s">
        <v>380</v>
      </c>
      <c r="B421" s="55">
        <v>2525</v>
      </c>
      <c r="C421" s="56">
        <v>1240</v>
      </c>
      <c r="D421" s="57">
        <v>1240</v>
      </c>
      <c r="E421" s="70">
        <v>9816</v>
      </c>
      <c r="F421" s="71">
        <v>7.9161</v>
      </c>
      <c r="G421" s="71">
        <v>2.8875</v>
      </c>
    </row>
    <row r="422" spans="1:7" ht="13.5">
      <c r="A422" s="58" t="s">
        <v>381</v>
      </c>
      <c r="B422" s="59">
        <v>2525</v>
      </c>
      <c r="C422" s="60">
        <v>1240</v>
      </c>
      <c r="D422" s="64">
        <v>1240</v>
      </c>
      <c r="E422" s="73">
        <v>9816</v>
      </c>
      <c r="F422" s="75">
        <v>7.9161</v>
      </c>
      <c r="G422" s="75">
        <v>2.8875</v>
      </c>
    </row>
    <row r="423" spans="1:7" ht="13.5">
      <c r="A423" s="54" t="s">
        <v>382</v>
      </c>
      <c r="B423" s="55">
        <v>8083</v>
      </c>
      <c r="C423" s="56">
        <v>10412</v>
      </c>
      <c r="D423" s="57">
        <v>17560</v>
      </c>
      <c r="E423" s="70">
        <v>18238</v>
      </c>
      <c r="F423" s="71">
        <v>1.0386</v>
      </c>
      <c r="G423" s="71">
        <v>1.2563</v>
      </c>
    </row>
    <row r="424" spans="1:7" ht="13.5">
      <c r="A424" s="54" t="s">
        <v>383</v>
      </c>
      <c r="B424" s="55">
        <v>5555</v>
      </c>
      <c r="C424" s="56">
        <v>7891</v>
      </c>
      <c r="D424" s="57">
        <v>15005</v>
      </c>
      <c r="E424" s="70">
        <v>15663</v>
      </c>
      <c r="F424" s="71">
        <v>1.0439</v>
      </c>
      <c r="G424" s="71">
        <v>1.8196</v>
      </c>
    </row>
    <row r="425" spans="1:7" ht="13.5">
      <c r="A425" s="58" t="s">
        <v>37</v>
      </c>
      <c r="B425" s="59">
        <v>333</v>
      </c>
      <c r="C425" s="59">
        <v>319</v>
      </c>
      <c r="D425" s="61">
        <v>370</v>
      </c>
      <c r="E425" s="73">
        <v>342</v>
      </c>
      <c r="F425" s="75">
        <v>0.9243</v>
      </c>
      <c r="G425" s="75">
        <v>0.027</v>
      </c>
    </row>
    <row r="426" spans="1:7" ht="13.5">
      <c r="A426" s="65" t="s">
        <v>384</v>
      </c>
      <c r="B426" s="59"/>
      <c r="C426" s="59"/>
      <c r="D426" s="61"/>
      <c r="E426" s="73">
        <v>7312</v>
      </c>
      <c r="F426" s="75"/>
      <c r="G426" s="75"/>
    </row>
    <row r="427" spans="1:7" ht="13.5">
      <c r="A427" s="65" t="s">
        <v>385</v>
      </c>
      <c r="B427" s="59"/>
      <c r="C427" s="59"/>
      <c r="D427" s="64">
        <v>7000</v>
      </c>
      <c r="E427" s="73">
        <v>928</v>
      </c>
      <c r="F427" s="75">
        <v>0.1326</v>
      </c>
      <c r="G427" s="75"/>
    </row>
    <row r="428" spans="1:7" ht="13.5">
      <c r="A428" s="58" t="s">
        <v>386</v>
      </c>
      <c r="B428" s="59">
        <v>5222</v>
      </c>
      <c r="C428" s="60">
        <v>7572</v>
      </c>
      <c r="D428" s="64">
        <v>7635</v>
      </c>
      <c r="E428" s="73">
        <v>7081</v>
      </c>
      <c r="F428" s="75">
        <v>0.9274</v>
      </c>
      <c r="G428" s="75">
        <v>0.356</v>
      </c>
    </row>
    <row r="429" spans="1:7" ht="13.5">
      <c r="A429" s="54" t="s">
        <v>387</v>
      </c>
      <c r="B429" s="55">
        <v>318</v>
      </c>
      <c r="C429" s="55">
        <v>444</v>
      </c>
      <c r="D429" s="62">
        <v>478</v>
      </c>
      <c r="E429" s="70">
        <v>458</v>
      </c>
      <c r="F429" s="71">
        <v>0.9582</v>
      </c>
      <c r="G429" s="71">
        <v>0.4403</v>
      </c>
    </row>
    <row r="430" spans="1:7" ht="13.5">
      <c r="A430" s="58" t="s">
        <v>388</v>
      </c>
      <c r="B430" s="59">
        <v>318</v>
      </c>
      <c r="C430" s="59">
        <v>444</v>
      </c>
      <c r="D430" s="61">
        <v>478</v>
      </c>
      <c r="E430" s="73">
        <v>458</v>
      </c>
      <c r="F430" s="75">
        <v>0.9582</v>
      </c>
      <c r="G430" s="75">
        <v>0.4403</v>
      </c>
    </row>
    <row r="431" spans="1:7" ht="13.5">
      <c r="A431" s="54" t="s">
        <v>389</v>
      </c>
      <c r="B431" s="55">
        <v>1204</v>
      </c>
      <c r="C431" s="56">
        <v>2077</v>
      </c>
      <c r="D431" s="57">
        <v>2077</v>
      </c>
      <c r="E431" s="70">
        <v>2077</v>
      </c>
      <c r="F431" s="71">
        <v>1</v>
      </c>
      <c r="G431" s="71">
        <v>0.7251</v>
      </c>
    </row>
    <row r="432" spans="1:7" ht="13.5">
      <c r="A432" s="58" t="s">
        <v>390</v>
      </c>
      <c r="B432" s="59">
        <v>1204</v>
      </c>
      <c r="C432" s="59"/>
      <c r="D432" s="61"/>
      <c r="E432" s="73">
        <v>276</v>
      </c>
      <c r="F432" s="75"/>
      <c r="G432" s="75">
        <v>-0.7708</v>
      </c>
    </row>
    <row r="433" spans="1:7" ht="13.5">
      <c r="A433" s="58" t="s">
        <v>391</v>
      </c>
      <c r="B433" s="59"/>
      <c r="C433" s="60">
        <v>2077</v>
      </c>
      <c r="D433" s="64">
        <v>2077</v>
      </c>
      <c r="E433" s="73">
        <v>1801</v>
      </c>
      <c r="F433" s="75">
        <v>0.8671</v>
      </c>
      <c r="G433" s="75"/>
    </row>
    <row r="434" spans="1:7" ht="13.5">
      <c r="A434" s="54" t="s">
        <v>392</v>
      </c>
      <c r="B434" s="55">
        <v>1006</v>
      </c>
      <c r="C434" s="55">
        <v>0</v>
      </c>
      <c r="D434" s="62"/>
      <c r="E434" s="70">
        <v>40</v>
      </c>
      <c r="F434" s="75"/>
      <c r="G434" s="71">
        <v>-0.9602</v>
      </c>
    </row>
    <row r="435" spans="1:7" ht="13.5">
      <c r="A435" s="58" t="s">
        <v>393</v>
      </c>
      <c r="B435" s="59">
        <v>1006</v>
      </c>
      <c r="C435" s="59"/>
      <c r="D435" s="61"/>
      <c r="E435" s="73">
        <v>40</v>
      </c>
      <c r="F435" s="75"/>
      <c r="G435" s="75">
        <v>-0.9602</v>
      </c>
    </row>
    <row r="436" spans="1:7" ht="13.5">
      <c r="A436" s="54" t="s">
        <v>394</v>
      </c>
      <c r="B436" s="55">
        <v>6339</v>
      </c>
      <c r="C436" s="56">
        <v>6239</v>
      </c>
      <c r="D436" s="57">
        <v>6245</v>
      </c>
      <c r="E436" s="70">
        <v>4116</v>
      </c>
      <c r="F436" s="71">
        <v>0.6591</v>
      </c>
      <c r="G436" s="71">
        <v>-0.3507</v>
      </c>
    </row>
    <row r="437" spans="1:7" ht="13.5">
      <c r="A437" s="54" t="s">
        <v>395</v>
      </c>
      <c r="B437" s="55"/>
      <c r="C437" s="55">
        <v>24</v>
      </c>
      <c r="D437" s="62">
        <v>24</v>
      </c>
      <c r="E437" s="70">
        <v>81</v>
      </c>
      <c r="F437" s="75">
        <v>3.375</v>
      </c>
      <c r="G437" s="75"/>
    </row>
    <row r="438" spans="1:7" ht="13.5">
      <c r="A438" s="58" t="s">
        <v>396</v>
      </c>
      <c r="B438" s="59"/>
      <c r="C438" s="59">
        <v>24</v>
      </c>
      <c r="D438" s="61">
        <v>24</v>
      </c>
      <c r="E438" s="73">
        <v>75</v>
      </c>
      <c r="F438" s="75">
        <v>3.125</v>
      </c>
      <c r="G438" s="75"/>
    </row>
    <row r="439" spans="1:7" ht="13.5">
      <c r="A439" s="65" t="s">
        <v>397</v>
      </c>
      <c r="B439" s="59"/>
      <c r="C439" s="59"/>
      <c r="D439" s="59"/>
      <c r="E439" s="73">
        <v>6</v>
      </c>
      <c r="F439" s="75"/>
      <c r="G439" s="75"/>
    </row>
    <row r="440" spans="1:7" ht="13.5">
      <c r="A440" s="54" t="s">
        <v>398</v>
      </c>
      <c r="B440" s="55"/>
      <c r="C440" s="55"/>
      <c r="D440" s="62">
        <v>6</v>
      </c>
      <c r="E440" s="70">
        <v>53</v>
      </c>
      <c r="F440" s="71">
        <v>8.8333</v>
      </c>
      <c r="G440" s="75"/>
    </row>
    <row r="441" spans="1:7" ht="13.5">
      <c r="A441" s="58" t="s">
        <v>37</v>
      </c>
      <c r="B441" s="59"/>
      <c r="C441" s="59"/>
      <c r="D441" s="61"/>
      <c r="E441" s="73">
        <v>51</v>
      </c>
      <c r="F441" s="75"/>
      <c r="G441" s="75"/>
    </row>
    <row r="442" spans="1:7" ht="13.5">
      <c r="A442" s="58" t="s">
        <v>399</v>
      </c>
      <c r="B442" s="59"/>
      <c r="C442" s="59"/>
      <c r="D442" s="59">
        <v>6</v>
      </c>
      <c r="E442" s="73">
        <v>2</v>
      </c>
      <c r="F442" s="75">
        <v>0.3333</v>
      </c>
      <c r="G442" s="75"/>
    </row>
    <row r="443" spans="1:7" ht="13.5">
      <c r="A443" s="63" t="s">
        <v>400</v>
      </c>
      <c r="B443" s="55">
        <v>5608</v>
      </c>
      <c r="C443" s="56">
        <v>6215</v>
      </c>
      <c r="D443" s="57">
        <v>6215</v>
      </c>
      <c r="E443" s="70">
        <v>3982</v>
      </c>
      <c r="F443" s="71">
        <v>0.6407</v>
      </c>
      <c r="G443" s="71">
        <v>-0.2899</v>
      </c>
    </row>
    <row r="444" spans="1:7" ht="13.5">
      <c r="A444" s="58" t="s">
        <v>401</v>
      </c>
      <c r="B444" s="59">
        <v>5608</v>
      </c>
      <c r="C444" s="60">
        <v>6215</v>
      </c>
      <c r="D444" s="64">
        <v>6215</v>
      </c>
      <c r="E444" s="73">
        <v>3982</v>
      </c>
      <c r="F444" s="75">
        <v>0.6407</v>
      </c>
      <c r="G444" s="75">
        <v>-0.2899</v>
      </c>
    </row>
    <row r="445" spans="1:7" ht="13.5">
      <c r="A445" s="54" t="s">
        <v>402</v>
      </c>
      <c r="B445" s="55">
        <v>4172</v>
      </c>
      <c r="C445" s="55">
        <v>467</v>
      </c>
      <c r="D445" s="62">
        <v>556</v>
      </c>
      <c r="E445" s="70">
        <v>537</v>
      </c>
      <c r="F445" s="71">
        <v>0.9658</v>
      </c>
      <c r="G445" s="71">
        <v>-0.8713</v>
      </c>
    </row>
    <row r="446" spans="1:7" ht="13.5">
      <c r="A446" s="54" t="s">
        <v>403</v>
      </c>
      <c r="B446" s="55">
        <v>609</v>
      </c>
      <c r="C446" s="55">
        <v>427</v>
      </c>
      <c r="D446" s="62">
        <v>516</v>
      </c>
      <c r="E446" s="70">
        <v>513</v>
      </c>
      <c r="F446" s="71">
        <v>0.9942</v>
      </c>
      <c r="G446" s="71">
        <v>-0.1576</v>
      </c>
    </row>
    <row r="447" spans="1:7" ht="13.5">
      <c r="A447" s="58" t="s">
        <v>37</v>
      </c>
      <c r="B447" s="59">
        <v>239</v>
      </c>
      <c r="C447" s="59">
        <v>217</v>
      </c>
      <c r="D447" s="61">
        <v>306</v>
      </c>
      <c r="E447" s="73">
        <v>303</v>
      </c>
      <c r="F447" s="75">
        <v>0.9902</v>
      </c>
      <c r="G447" s="75">
        <v>0.2678</v>
      </c>
    </row>
    <row r="448" spans="1:7" ht="13.5">
      <c r="A448" s="58" t="s">
        <v>404</v>
      </c>
      <c r="B448" s="59">
        <v>370</v>
      </c>
      <c r="C448" s="59">
        <v>210</v>
      </c>
      <c r="D448" s="61">
        <v>210</v>
      </c>
      <c r="E448" s="73">
        <v>210</v>
      </c>
      <c r="F448" s="75">
        <v>1</v>
      </c>
      <c r="G448" s="75">
        <v>-0.4324</v>
      </c>
    </row>
    <row r="449" spans="1:7" ht="13.5">
      <c r="A449" s="54" t="s">
        <v>405</v>
      </c>
      <c r="B449" s="55">
        <v>2862</v>
      </c>
      <c r="C449" s="55"/>
      <c r="D449" s="62"/>
      <c r="E449" s="70"/>
      <c r="F449" s="75"/>
      <c r="G449" s="75"/>
    </row>
    <row r="450" spans="1:7" ht="13.5">
      <c r="A450" s="58" t="s">
        <v>37</v>
      </c>
      <c r="B450" s="59">
        <v>217</v>
      </c>
      <c r="C450" s="59"/>
      <c r="D450" s="61"/>
      <c r="E450" s="73"/>
      <c r="F450" s="75"/>
      <c r="G450" s="75"/>
    </row>
    <row r="451" spans="1:7" ht="13.5">
      <c r="A451" s="58" t="s">
        <v>406</v>
      </c>
      <c r="B451" s="59">
        <v>2645</v>
      </c>
      <c r="C451" s="59"/>
      <c r="D451" s="61"/>
      <c r="E451" s="73"/>
      <c r="F451" s="75"/>
      <c r="G451" s="75"/>
    </row>
    <row r="452" spans="1:7" ht="13.5">
      <c r="A452" s="54" t="s">
        <v>407</v>
      </c>
      <c r="B452" s="55">
        <v>401</v>
      </c>
      <c r="C452" s="55">
        <v>40</v>
      </c>
      <c r="D452" s="62">
        <v>40</v>
      </c>
      <c r="E452" s="70">
        <v>24</v>
      </c>
      <c r="F452" s="71">
        <v>0.6</v>
      </c>
      <c r="G452" s="71">
        <v>-0.9401</v>
      </c>
    </row>
    <row r="453" spans="1:7" ht="13.5">
      <c r="A453" s="58" t="s">
        <v>408</v>
      </c>
      <c r="B453" s="59">
        <v>401</v>
      </c>
      <c r="C453" s="59">
        <v>40</v>
      </c>
      <c r="D453" s="61">
        <v>40</v>
      </c>
      <c r="E453" s="73">
        <v>24</v>
      </c>
      <c r="F453" s="75">
        <v>0.6</v>
      </c>
      <c r="G453" s="75">
        <v>-0.9401</v>
      </c>
    </row>
    <row r="454" spans="1:7" ht="13.5">
      <c r="A454" s="54" t="s">
        <v>409</v>
      </c>
      <c r="B454" s="55">
        <v>300</v>
      </c>
      <c r="C454" s="55">
        <v>0</v>
      </c>
      <c r="D454" s="62"/>
      <c r="E454" s="70"/>
      <c r="F454" s="75"/>
      <c r="G454" s="75">
        <v>-1</v>
      </c>
    </row>
    <row r="455" spans="1:7" ht="13.5">
      <c r="A455" s="58" t="s">
        <v>410</v>
      </c>
      <c r="B455" s="59"/>
      <c r="C455" s="59"/>
      <c r="D455" s="61"/>
      <c r="E455" s="73"/>
      <c r="F455" s="75"/>
      <c r="G455" s="75"/>
    </row>
    <row r="456" spans="1:7" ht="13.5">
      <c r="A456" s="58" t="s">
        <v>411</v>
      </c>
      <c r="B456" s="59">
        <v>300</v>
      </c>
      <c r="C456" s="59"/>
      <c r="D456" s="61"/>
      <c r="E456" s="73"/>
      <c r="F456" s="75"/>
      <c r="G456" s="75">
        <v>-1</v>
      </c>
    </row>
    <row r="457" spans="1:7" ht="13.5">
      <c r="A457" s="54" t="s">
        <v>412</v>
      </c>
      <c r="B457" s="55">
        <v>60</v>
      </c>
      <c r="C457" s="55">
        <v>30</v>
      </c>
      <c r="D457" s="62">
        <v>30</v>
      </c>
      <c r="E457" s="70">
        <v>30</v>
      </c>
      <c r="F457" s="71">
        <v>1</v>
      </c>
      <c r="G457" s="71">
        <v>-0.5</v>
      </c>
    </row>
    <row r="458" spans="1:7" ht="13.5">
      <c r="A458" s="54" t="s">
        <v>413</v>
      </c>
      <c r="B458" s="55">
        <v>60</v>
      </c>
      <c r="C458" s="55">
        <v>30</v>
      </c>
      <c r="D458" s="62">
        <v>30</v>
      </c>
      <c r="E458" s="70">
        <v>30</v>
      </c>
      <c r="F458" s="71">
        <v>1</v>
      </c>
      <c r="G458" s="71">
        <v>-0.5</v>
      </c>
    </row>
    <row r="459" spans="1:7" ht="13.5">
      <c r="A459" s="58" t="s">
        <v>414</v>
      </c>
      <c r="B459" s="59">
        <v>60</v>
      </c>
      <c r="C459" s="59">
        <v>30</v>
      </c>
      <c r="D459" s="61">
        <v>30</v>
      </c>
      <c r="E459" s="73">
        <v>30</v>
      </c>
      <c r="F459" s="75">
        <v>1</v>
      </c>
      <c r="G459" s="75">
        <v>-0.5</v>
      </c>
    </row>
    <row r="460" spans="1:7" ht="13.5">
      <c r="A460" s="54" t="s">
        <v>415</v>
      </c>
      <c r="B460" s="55">
        <v>3324</v>
      </c>
      <c r="C460" s="56">
        <v>6524</v>
      </c>
      <c r="D460" s="57">
        <v>6609</v>
      </c>
      <c r="E460" s="70">
        <v>5660</v>
      </c>
      <c r="F460" s="71">
        <v>0.8564</v>
      </c>
      <c r="G460" s="71">
        <v>0.7028</v>
      </c>
    </row>
    <row r="461" spans="1:7" ht="13.5">
      <c r="A461" s="54" t="s">
        <v>416</v>
      </c>
      <c r="B461" s="55">
        <v>3324</v>
      </c>
      <c r="C461" s="56">
        <v>6524</v>
      </c>
      <c r="D461" s="57">
        <v>6609</v>
      </c>
      <c r="E461" s="70">
        <v>5660</v>
      </c>
      <c r="F461" s="71">
        <v>0.8564</v>
      </c>
      <c r="G461" s="71">
        <v>0.7028</v>
      </c>
    </row>
    <row r="462" spans="1:7" ht="13.5">
      <c r="A462" s="79" t="s">
        <v>37</v>
      </c>
      <c r="B462" s="59"/>
      <c r="C462" s="59"/>
      <c r="D462" s="61"/>
      <c r="E462" s="73">
        <v>3</v>
      </c>
      <c r="F462" s="75"/>
      <c r="G462" s="75"/>
    </row>
    <row r="463" spans="1:7" ht="13.5">
      <c r="A463" s="58" t="s">
        <v>417</v>
      </c>
      <c r="B463" s="59">
        <v>2025</v>
      </c>
      <c r="C463" s="60">
        <v>6077</v>
      </c>
      <c r="D463" s="64">
        <v>6077</v>
      </c>
      <c r="E463" s="73">
        <v>5173</v>
      </c>
      <c r="F463" s="75">
        <v>0.8512</v>
      </c>
      <c r="G463" s="75">
        <v>1.5546</v>
      </c>
    </row>
    <row r="464" spans="1:7" ht="13.5">
      <c r="A464" s="58" t="s">
        <v>418</v>
      </c>
      <c r="B464" s="59"/>
      <c r="C464" s="59">
        <v>447</v>
      </c>
      <c r="D464" s="61">
        <v>447</v>
      </c>
      <c r="E464" s="73"/>
      <c r="F464" s="75">
        <v>0</v>
      </c>
      <c r="G464" s="75"/>
    </row>
    <row r="465" spans="1:7" ht="13.5">
      <c r="A465" s="58" t="s">
        <v>419</v>
      </c>
      <c r="B465" s="59">
        <v>964</v>
      </c>
      <c r="C465" s="59"/>
      <c r="D465" s="61"/>
      <c r="E465" s="73"/>
      <c r="F465" s="75"/>
      <c r="G465" s="75">
        <v>-1</v>
      </c>
    </row>
    <row r="466" spans="1:7" ht="13.5">
      <c r="A466" s="58" t="s">
        <v>48</v>
      </c>
      <c r="B466" s="59">
        <v>329</v>
      </c>
      <c r="C466" s="59"/>
      <c r="D466" s="61">
        <v>85</v>
      </c>
      <c r="E466" s="73">
        <v>464</v>
      </c>
      <c r="F466" s="75">
        <v>5.4588</v>
      </c>
      <c r="G466" s="75">
        <v>0.4103</v>
      </c>
    </row>
    <row r="467" spans="1:7" ht="13.5">
      <c r="A467" s="58" t="s">
        <v>420</v>
      </c>
      <c r="B467" s="59">
        <v>6</v>
      </c>
      <c r="C467" s="59"/>
      <c r="D467" s="59"/>
      <c r="E467" s="73">
        <v>20</v>
      </c>
      <c r="F467" s="75"/>
      <c r="G467" s="75">
        <v>2.3333</v>
      </c>
    </row>
    <row r="468" spans="1:7" ht="13.5">
      <c r="A468" s="54" t="s">
        <v>421</v>
      </c>
      <c r="B468" s="55">
        <v>10763</v>
      </c>
      <c r="C468" s="56">
        <v>12012</v>
      </c>
      <c r="D468" s="57">
        <v>12113</v>
      </c>
      <c r="E468" s="70">
        <v>11184</v>
      </c>
      <c r="F468" s="71">
        <v>0.9233</v>
      </c>
      <c r="G468" s="71">
        <v>0.0391</v>
      </c>
    </row>
    <row r="469" spans="1:7" ht="13.5">
      <c r="A469" s="54" t="s">
        <v>422</v>
      </c>
      <c r="B469" s="55"/>
      <c r="C469" s="56">
        <v>1039</v>
      </c>
      <c r="D469" s="57">
        <v>1039</v>
      </c>
      <c r="E469" s="70">
        <v>187</v>
      </c>
      <c r="F469" s="71">
        <v>0.18</v>
      </c>
      <c r="G469" s="75"/>
    </row>
    <row r="470" spans="1:7" ht="13.5">
      <c r="A470" s="58" t="s">
        <v>423</v>
      </c>
      <c r="B470" s="59"/>
      <c r="C470" s="59">
        <v>599</v>
      </c>
      <c r="D470" s="61">
        <v>599</v>
      </c>
      <c r="E470" s="73"/>
      <c r="F470" s="75">
        <v>0</v>
      </c>
      <c r="G470" s="75"/>
    </row>
    <row r="471" spans="1:7" ht="13.5">
      <c r="A471" s="58" t="s">
        <v>424</v>
      </c>
      <c r="B471" s="59"/>
      <c r="C471" s="59">
        <v>440</v>
      </c>
      <c r="D471" s="61">
        <v>440</v>
      </c>
      <c r="E471" s="73">
        <v>187</v>
      </c>
      <c r="F471" s="75">
        <v>0.425</v>
      </c>
      <c r="G471" s="75"/>
    </row>
    <row r="472" spans="1:7" ht="13.5">
      <c r="A472" s="54" t="s">
        <v>425</v>
      </c>
      <c r="B472" s="55">
        <v>10694</v>
      </c>
      <c r="C472" s="56">
        <v>10903</v>
      </c>
      <c r="D472" s="57">
        <v>11004</v>
      </c>
      <c r="E472" s="70">
        <v>10938</v>
      </c>
      <c r="F472" s="71">
        <v>0.994</v>
      </c>
      <c r="G472" s="71">
        <v>0.0228</v>
      </c>
    </row>
    <row r="473" spans="1:7" ht="13.5">
      <c r="A473" s="58" t="s">
        <v>426</v>
      </c>
      <c r="B473" s="59">
        <v>10694</v>
      </c>
      <c r="C473" s="60">
        <v>10903</v>
      </c>
      <c r="D473" s="64">
        <v>11004</v>
      </c>
      <c r="E473" s="73">
        <v>10938</v>
      </c>
      <c r="F473" s="75">
        <v>0.994</v>
      </c>
      <c r="G473" s="75">
        <v>0.0228</v>
      </c>
    </row>
    <row r="474" spans="1:7" ht="13.5">
      <c r="A474" s="54" t="s">
        <v>427</v>
      </c>
      <c r="B474" s="55">
        <v>69</v>
      </c>
      <c r="C474" s="55">
        <v>70</v>
      </c>
      <c r="D474" s="62">
        <v>70</v>
      </c>
      <c r="E474" s="70">
        <v>59</v>
      </c>
      <c r="F474" s="71">
        <v>0.8429</v>
      </c>
      <c r="G474" s="71">
        <v>-0.1449</v>
      </c>
    </row>
    <row r="475" spans="1:7" ht="13.5">
      <c r="A475" s="58" t="s">
        <v>428</v>
      </c>
      <c r="B475" s="59">
        <v>69</v>
      </c>
      <c r="C475" s="59">
        <v>70</v>
      </c>
      <c r="D475" s="61">
        <v>70</v>
      </c>
      <c r="E475" s="73">
        <v>59</v>
      </c>
      <c r="F475" s="75">
        <v>0.8429</v>
      </c>
      <c r="G475" s="75">
        <v>-0.1449</v>
      </c>
    </row>
    <row r="476" spans="1:7" ht="13.5">
      <c r="A476" s="54" t="s">
        <v>429</v>
      </c>
      <c r="B476" s="55">
        <v>180</v>
      </c>
      <c r="C476" s="55">
        <v>547</v>
      </c>
      <c r="D476" s="62">
        <v>547</v>
      </c>
      <c r="E476" s="70">
        <v>558</v>
      </c>
      <c r="F476" s="71">
        <v>1.0201</v>
      </c>
      <c r="G476" s="71">
        <v>2.1</v>
      </c>
    </row>
    <row r="477" spans="1:7" ht="13.5">
      <c r="A477" s="54" t="s">
        <v>430</v>
      </c>
      <c r="B477" s="55"/>
      <c r="C477" s="55">
        <v>16</v>
      </c>
      <c r="D477" s="62">
        <v>16</v>
      </c>
      <c r="E477" s="70">
        <v>28</v>
      </c>
      <c r="F477" s="71">
        <v>1.75</v>
      </c>
      <c r="G477" s="71"/>
    </row>
    <row r="478" spans="1:7" ht="13.5">
      <c r="A478" s="58" t="s">
        <v>431</v>
      </c>
      <c r="B478" s="59"/>
      <c r="C478" s="59">
        <v>16</v>
      </c>
      <c r="D478" s="61">
        <v>16</v>
      </c>
      <c r="E478" s="73">
        <v>28</v>
      </c>
      <c r="F478" s="75">
        <v>1.75</v>
      </c>
      <c r="G478" s="75"/>
    </row>
    <row r="479" spans="1:7" ht="13.5">
      <c r="A479" s="54" t="s">
        <v>432</v>
      </c>
      <c r="B479" s="55">
        <v>180</v>
      </c>
      <c r="C479" s="55">
        <v>500</v>
      </c>
      <c r="D479" s="62">
        <v>500</v>
      </c>
      <c r="E479" s="70">
        <v>500</v>
      </c>
      <c r="F479" s="71">
        <v>1</v>
      </c>
      <c r="G479" s="71">
        <v>1.7778</v>
      </c>
    </row>
    <row r="480" spans="1:7" ht="13.5">
      <c r="A480" s="58" t="s">
        <v>433</v>
      </c>
      <c r="B480" s="59">
        <v>180</v>
      </c>
      <c r="C480" s="59">
        <v>500</v>
      </c>
      <c r="D480" s="61">
        <v>500</v>
      </c>
      <c r="E480" s="73">
        <v>500</v>
      </c>
      <c r="F480" s="75">
        <v>1</v>
      </c>
      <c r="G480" s="75">
        <v>1.7778</v>
      </c>
    </row>
    <row r="481" spans="1:7" ht="13.5">
      <c r="A481" s="54" t="s">
        <v>434</v>
      </c>
      <c r="B481" s="55"/>
      <c r="C481" s="55">
        <v>31</v>
      </c>
      <c r="D481" s="62">
        <v>31</v>
      </c>
      <c r="E481" s="70">
        <v>30</v>
      </c>
      <c r="F481" s="71">
        <v>0.9677</v>
      </c>
      <c r="G481" s="75"/>
    </row>
    <row r="482" spans="1:7" ht="13.5">
      <c r="A482" s="58" t="s">
        <v>435</v>
      </c>
      <c r="B482" s="59"/>
      <c r="C482" s="59">
        <v>31</v>
      </c>
      <c r="D482" s="61">
        <v>31</v>
      </c>
      <c r="E482" s="73">
        <v>30</v>
      </c>
      <c r="F482" s="75">
        <v>0.9677</v>
      </c>
      <c r="G482" s="75"/>
    </row>
    <row r="483" spans="1:7" ht="13.5">
      <c r="A483" s="54" t="s">
        <v>436</v>
      </c>
      <c r="B483" s="55">
        <v>1929</v>
      </c>
      <c r="C483" s="56">
        <v>2004</v>
      </c>
      <c r="D483" s="57">
        <v>2241</v>
      </c>
      <c r="E483" s="70">
        <v>3728</v>
      </c>
      <c r="F483" s="71">
        <v>1.6635</v>
      </c>
      <c r="G483" s="71">
        <v>0.9326</v>
      </c>
    </row>
    <row r="484" spans="1:7" ht="13.5">
      <c r="A484" s="54" t="s">
        <v>437</v>
      </c>
      <c r="B484" s="55">
        <v>731</v>
      </c>
      <c r="C484" s="55">
        <v>689</v>
      </c>
      <c r="D484" s="62">
        <v>868</v>
      </c>
      <c r="E484" s="70">
        <v>1232</v>
      </c>
      <c r="F484" s="71">
        <v>1.4194</v>
      </c>
      <c r="G484" s="71">
        <v>0.6854</v>
      </c>
    </row>
    <row r="485" spans="1:7" ht="13.5">
      <c r="A485" s="58" t="s">
        <v>37</v>
      </c>
      <c r="B485" s="59">
        <v>472</v>
      </c>
      <c r="C485" s="59">
        <v>339</v>
      </c>
      <c r="D485" s="61">
        <v>502</v>
      </c>
      <c r="E485" s="73">
        <v>603</v>
      </c>
      <c r="F485" s="75">
        <v>1.2012</v>
      </c>
      <c r="G485" s="75">
        <v>0.2775</v>
      </c>
    </row>
    <row r="486" spans="1:7" ht="13.5">
      <c r="A486" s="58" t="s">
        <v>438</v>
      </c>
      <c r="B486" s="59">
        <v>109</v>
      </c>
      <c r="C486" s="59">
        <v>140</v>
      </c>
      <c r="D486" s="61">
        <v>140</v>
      </c>
      <c r="E486" s="73">
        <v>95</v>
      </c>
      <c r="F486" s="75">
        <v>0.6786</v>
      </c>
      <c r="G486" s="75">
        <v>-0.1284</v>
      </c>
    </row>
    <row r="487" spans="1:7" ht="13.5">
      <c r="A487" s="65" t="s">
        <v>439</v>
      </c>
      <c r="B487" s="59"/>
      <c r="C487" s="59"/>
      <c r="D487" s="61"/>
      <c r="E487" s="73">
        <v>13</v>
      </c>
      <c r="F487" s="75"/>
      <c r="G487" s="75"/>
    </row>
    <row r="488" spans="1:7" ht="13.5">
      <c r="A488" s="58" t="s">
        <v>48</v>
      </c>
      <c r="B488" s="59"/>
      <c r="C488" s="59">
        <v>170</v>
      </c>
      <c r="D488" s="61">
        <v>186</v>
      </c>
      <c r="E488" s="73">
        <v>181</v>
      </c>
      <c r="F488" s="75">
        <v>0.9731</v>
      </c>
      <c r="G488" s="75"/>
    </row>
    <row r="489" spans="1:7" ht="13.5">
      <c r="A489" s="58" t="s">
        <v>440</v>
      </c>
      <c r="B489" s="59">
        <v>150</v>
      </c>
      <c r="C489" s="59">
        <v>40</v>
      </c>
      <c r="D489" s="61">
        <v>40</v>
      </c>
      <c r="E489" s="73">
        <v>340</v>
      </c>
      <c r="F489" s="75">
        <v>8.5</v>
      </c>
      <c r="G489" s="75">
        <v>1.2667</v>
      </c>
    </row>
    <row r="490" spans="1:7" ht="13.5">
      <c r="A490" s="54" t="s">
        <v>441</v>
      </c>
      <c r="B490" s="55">
        <v>1125</v>
      </c>
      <c r="C490" s="56">
        <v>1098</v>
      </c>
      <c r="D490" s="57">
        <v>1156</v>
      </c>
      <c r="E490" s="70">
        <v>1175</v>
      </c>
      <c r="F490" s="71">
        <v>1.0164</v>
      </c>
      <c r="G490" s="71">
        <v>0.0444</v>
      </c>
    </row>
    <row r="491" spans="1:7" ht="13.5">
      <c r="A491" s="58" t="s">
        <v>37</v>
      </c>
      <c r="B491" s="59"/>
      <c r="C491" s="59">
        <v>788</v>
      </c>
      <c r="D491" s="61">
        <v>846</v>
      </c>
      <c r="E491" s="73">
        <v>846</v>
      </c>
      <c r="F491" s="75">
        <v>1</v>
      </c>
      <c r="G491" s="75"/>
    </row>
    <row r="492" spans="1:7" ht="13.5">
      <c r="A492" s="58" t="s">
        <v>38</v>
      </c>
      <c r="B492" s="59"/>
      <c r="C492" s="59">
        <v>10</v>
      </c>
      <c r="D492" s="61">
        <v>10</v>
      </c>
      <c r="E492" s="73">
        <v>10</v>
      </c>
      <c r="F492" s="75">
        <v>1</v>
      </c>
      <c r="G492" s="75"/>
    </row>
    <row r="493" spans="1:7" ht="13.5">
      <c r="A493" s="58" t="s">
        <v>442</v>
      </c>
      <c r="B493" s="59"/>
      <c r="C493" s="59">
        <v>132</v>
      </c>
      <c r="D493" s="61">
        <v>132</v>
      </c>
      <c r="E493" s="73">
        <v>132</v>
      </c>
      <c r="F493" s="75">
        <v>1</v>
      </c>
      <c r="G493" s="75"/>
    </row>
    <row r="494" spans="1:7" ht="13.5">
      <c r="A494" s="58" t="s">
        <v>443</v>
      </c>
      <c r="B494" s="59">
        <v>1125</v>
      </c>
      <c r="C494" s="59">
        <v>168</v>
      </c>
      <c r="D494" s="61">
        <v>168</v>
      </c>
      <c r="E494" s="73">
        <v>187</v>
      </c>
      <c r="F494" s="75">
        <v>1.1131</v>
      </c>
      <c r="G494" s="75">
        <v>-0.8338</v>
      </c>
    </row>
    <row r="495" spans="1:7" ht="13.5">
      <c r="A495" s="54" t="s">
        <v>444</v>
      </c>
      <c r="B495" s="55"/>
      <c r="C495" s="55">
        <v>138</v>
      </c>
      <c r="D495" s="62">
        <v>138</v>
      </c>
      <c r="E495" s="70">
        <v>953</v>
      </c>
      <c r="F495" s="71">
        <v>6.9058</v>
      </c>
      <c r="G495" s="75"/>
    </row>
    <row r="496" spans="1:7" ht="13.5">
      <c r="A496" s="58" t="s">
        <v>419</v>
      </c>
      <c r="B496" s="59"/>
      <c r="C496" s="59"/>
      <c r="D496" s="61"/>
      <c r="E496" s="73">
        <v>875</v>
      </c>
      <c r="F496" s="75"/>
      <c r="G496" s="75"/>
    </row>
    <row r="497" spans="1:7" ht="13.5">
      <c r="A497" s="58" t="s">
        <v>445</v>
      </c>
      <c r="B497" s="59"/>
      <c r="C497" s="59">
        <v>138</v>
      </c>
      <c r="D497" s="61">
        <v>138</v>
      </c>
      <c r="E497" s="73">
        <v>78</v>
      </c>
      <c r="F497" s="75">
        <v>0.5652</v>
      </c>
      <c r="G497" s="75"/>
    </row>
    <row r="498" spans="1:7" ht="13.5">
      <c r="A498" s="63" t="s">
        <v>446</v>
      </c>
      <c r="B498" s="55">
        <v>73</v>
      </c>
      <c r="C498" s="55">
        <v>79</v>
      </c>
      <c r="D498" s="62">
        <v>79</v>
      </c>
      <c r="E498" s="70">
        <v>368</v>
      </c>
      <c r="F498" s="71">
        <v>4.6582</v>
      </c>
      <c r="G498" s="71">
        <v>4.0411</v>
      </c>
    </row>
    <row r="499" spans="1:7" ht="13.5">
      <c r="A499" s="58" t="s">
        <v>447</v>
      </c>
      <c r="B499" s="59">
        <v>21</v>
      </c>
      <c r="C499" s="59"/>
      <c r="D499" s="61"/>
      <c r="E499" s="73"/>
      <c r="F499" s="75"/>
      <c r="G499" s="75">
        <v>-1</v>
      </c>
    </row>
    <row r="500" spans="1:7" ht="13.5">
      <c r="A500" s="58" t="s">
        <v>448</v>
      </c>
      <c r="B500" s="59">
        <v>50</v>
      </c>
      <c r="C500" s="59">
        <v>79</v>
      </c>
      <c r="D500" s="61">
        <v>79</v>
      </c>
      <c r="E500" s="73">
        <v>58</v>
      </c>
      <c r="F500" s="75">
        <v>0.7342</v>
      </c>
      <c r="G500" s="75">
        <v>0.16</v>
      </c>
    </row>
    <row r="501" spans="1:7" ht="13.5">
      <c r="A501" s="58" t="s">
        <v>449</v>
      </c>
      <c r="B501" s="59"/>
      <c r="C501" s="59"/>
      <c r="D501" s="61"/>
      <c r="E501" s="73">
        <v>291</v>
      </c>
      <c r="F501" s="75"/>
      <c r="G501" s="75"/>
    </row>
    <row r="502" spans="1:7" ht="13.5">
      <c r="A502" s="58" t="s">
        <v>450</v>
      </c>
      <c r="B502" s="59"/>
      <c r="C502" s="59"/>
      <c r="D502" s="61"/>
      <c r="E502" s="73">
        <v>19</v>
      </c>
      <c r="F502" s="75"/>
      <c r="G502" s="75"/>
    </row>
    <row r="503" spans="1:7" ht="13.5">
      <c r="A503" s="58" t="s">
        <v>451</v>
      </c>
      <c r="B503" s="59">
        <v>2</v>
      </c>
      <c r="C503" s="59"/>
      <c r="D503" s="61"/>
      <c r="E503" s="73"/>
      <c r="F503" s="75"/>
      <c r="G503" s="75">
        <v>-1</v>
      </c>
    </row>
    <row r="504" spans="1:7" ht="13.5">
      <c r="A504" s="54" t="s">
        <v>452</v>
      </c>
      <c r="B504" s="55"/>
      <c r="C504" s="56">
        <v>4600</v>
      </c>
      <c r="D504" s="55">
        <v>4600</v>
      </c>
      <c r="E504" s="70"/>
      <c r="F504" s="75">
        <v>0</v>
      </c>
      <c r="G504" s="75"/>
    </row>
    <row r="505" spans="1:7" ht="13.5">
      <c r="A505" s="54" t="s">
        <v>453</v>
      </c>
      <c r="B505" s="55">
        <v>931</v>
      </c>
      <c r="C505" s="56">
        <v>17919</v>
      </c>
      <c r="D505" s="57">
        <v>22581</v>
      </c>
      <c r="E505" s="70">
        <v>956</v>
      </c>
      <c r="F505" s="71">
        <v>0.0423</v>
      </c>
      <c r="G505" s="71">
        <v>0.0269</v>
      </c>
    </row>
    <row r="506" spans="1:7" ht="13.5">
      <c r="A506" s="54" t="s">
        <v>454</v>
      </c>
      <c r="B506" s="55">
        <v>931</v>
      </c>
      <c r="C506" s="56">
        <v>9330</v>
      </c>
      <c r="D506" s="57">
        <v>9330</v>
      </c>
      <c r="E506" s="70">
        <v>956</v>
      </c>
      <c r="F506" s="71">
        <v>0.1025</v>
      </c>
      <c r="G506" s="71">
        <v>0.0269</v>
      </c>
    </row>
    <row r="507" spans="1:7" ht="13.5">
      <c r="A507" s="58" t="s">
        <v>455</v>
      </c>
      <c r="B507" s="59">
        <v>931</v>
      </c>
      <c r="C507" s="60">
        <v>9330</v>
      </c>
      <c r="D507" s="64">
        <v>13992</v>
      </c>
      <c r="E507" s="73">
        <v>956</v>
      </c>
      <c r="F507" s="75">
        <v>0.0683</v>
      </c>
      <c r="G507" s="75">
        <v>0.0269</v>
      </c>
    </row>
    <row r="508" spans="1:7" ht="13.5">
      <c r="A508" s="54" t="s">
        <v>456</v>
      </c>
      <c r="B508" s="55"/>
      <c r="C508" s="56">
        <v>8589</v>
      </c>
      <c r="D508" s="55">
        <v>8589</v>
      </c>
      <c r="E508" s="70"/>
      <c r="F508" s="75">
        <v>0</v>
      </c>
      <c r="G508" s="75"/>
    </row>
    <row r="509" spans="1:7" ht="13.5">
      <c r="A509" s="54" t="s">
        <v>457</v>
      </c>
      <c r="B509" s="55">
        <v>6027</v>
      </c>
      <c r="C509" s="56">
        <v>7251</v>
      </c>
      <c r="D509" s="57">
        <v>7251</v>
      </c>
      <c r="E509" s="70">
        <v>7890</v>
      </c>
      <c r="F509" s="71">
        <v>1.0881</v>
      </c>
      <c r="G509" s="71">
        <v>0.3091</v>
      </c>
    </row>
    <row r="510" spans="1:7" ht="13.5">
      <c r="A510" s="63" t="s">
        <v>458</v>
      </c>
      <c r="B510" s="55">
        <v>6027</v>
      </c>
      <c r="C510" s="56">
        <v>7251</v>
      </c>
      <c r="D510" s="57">
        <v>7251</v>
      </c>
      <c r="E510" s="70">
        <v>7890</v>
      </c>
      <c r="F510" s="71">
        <v>1.0881</v>
      </c>
      <c r="G510" s="71">
        <v>0.3091</v>
      </c>
    </row>
    <row r="511" spans="1:7" ht="13.5">
      <c r="A511" s="58" t="s">
        <v>459</v>
      </c>
      <c r="B511" s="59">
        <v>6027</v>
      </c>
      <c r="C511" s="60">
        <v>7251</v>
      </c>
      <c r="D511" s="64">
        <v>7251</v>
      </c>
      <c r="E511" s="73">
        <v>7890</v>
      </c>
      <c r="F511" s="75">
        <v>1.0881</v>
      </c>
      <c r="G511" s="75">
        <v>0.3091</v>
      </c>
    </row>
    <row r="512" spans="1:7" ht="13.5">
      <c r="A512" s="54" t="s">
        <v>460</v>
      </c>
      <c r="B512" s="55">
        <v>41</v>
      </c>
      <c r="C512" s="55">
        <v>11</v>
      </c>
      <c r="D512" s="62">
        <v>11</v>
      </c>
      <c r="E512" s="70">
        <v>50</v>
      </c>
      <c r="F512" s="71">
        <v>4.5455</v>
      </c>
      <c r="G512" s="71">
        <v>0.2195</v>
      </c>
    </row>
    <row r="513" spans="1:7" ht="13.5">
      <c r="A513" s="54" t="s">
        <v>461</v>
      </c>
      <c r="B513" s="55">
        <v>41</v>
      </c>
      <c r="C513" s="55">
        <v>11</v>
      </c>
      <c r="D513" s="62">
        <v>11</v>
      </c>
      <c r="E513" s="70">
        <v>50</v>
      </c>
      <c r="F513" s="71">
        <v>4.5455</v>
      </c>
      <c r="G513" s="71">
        <v>0.2195</v>
      </c>
    </row>
    <row r="514" spans="1:7" ht="216" customHeight="1">
      <c r="A514" s="80" t="s">
        <v>462</v>
      </c>
      <c r="B514" s="81"/>
      <c r="C514" s="81"/>
      <c r="D514" s="81"/>
      <c r="E514" s="81"/>
      <c r="F514" s="82"/>
      <c r="G514" s="82"/>
    </row>
  </sheetData>
  <sheetProtection/>
  <mergeCells count="2">
    <mergeCell ref="A1:G1"/>
    <mergeCell ref="A514:G514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5.75"/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workbookViewId="0" topLeftCell="A1">
      <selection activeCell="A1" sqref="A1:F1"/>
    </sheetView>
  </sheetViews>
  <sheetFormatPr defaultColWidth="9.00390625" defaultRowHeight="15.75"/>
  <cols>
    <col min="1" max="1" width="34.875" style="179" customWidth="1"/>
    <col min="2" max="2" width="10.50390625" style="179" customWidth="1"/>
    <col min="3" max="3" width="10.00390625" style="179" customWidth="1"/>
    <col min="4" max="4" width="9.25390625" style="179" customWidth="1"/>
    <col min="5" max="5" width="9.50390625" style="179" customWidth="1"/>
    <col min="6" max="6" width="11.625" style="179" customWidth="1"/>
    <col min="7" max="254" width="9.00390625" style="179" customWidth="1"/>
  </cols>
  <sheetData>
    <row r="1" spans="1:6" ht="30" customHeight="1">
      <c r="A1" s="152" t="s">
        <v>463</v>
      </c>
      <c r="B1" s="152"/>
      <c r="C1" s="152"/>
      <c r="D1" s="152"/>
      <c r="E1" s="152"/>
      <c r="F1" s="152"/>
    </row>
    <row r="2" spans="1:6" ht="13.5">
      <c r="A2" s="180" t="s">
        <v>1</v>
      </c>
      <c r="B2" s="180"/>
      <c r="C2" s="180"/>
      <c r="D2" s="180"/>
      <c r="E2" s="180"/>
      <c r="F2" s="180"/>
    </row>
    <row r="3" spans="1:6" ht="33.75" customHeight="1">
      <c r="A3" s="181" t="s">
        <v>464</v>
      </c>
      <c r="B3" s="181" t="s">
        <v>3</v>
      </c>
      <c r="C3" s="181" t="s">
        <v>4</v>
      </c>
      <c r="D3" s="181" t="s">
        <v>5</v>
      </c>
      <c r="E3" s="181" t="s">
        <v>32</v>
      </c>
      <c r="F3" s="181" t="s">
        <v>465</v>
      </c>
    </row>
    <row r="4" spans="1:6" ht="24" customHeight="1">
      <c r="A4" s="182" t="s">
        <v>466</v>
      </c>
      <c r="B4" s="181">
        <f>B5+B6+B7+B11</f>
        <v>109889</v>
      </c>
      <c r="C4" s="181">
        <f>C5+C6+C7+C11</f>
        <v>90708</v>
      </c>
      <c r="D4" s="181">
        <f>D5+D6+D7+D11</f>
        <v>73279</v>
      </c>
      <c r="E4" s="190">
        <f>D4/C4</f>
        <v>0.8078559774220576</v>
      </c>
      <c r="F4" s="190">
        <f>(D4-B4)/B4</f>
        <v>-0.33315436485908506</v>
      </c>
    </row>
    <row r="5" spans="1:6" ht="30" customHeight="1">
      <c r="A5" s="183" t="s">
        <v>467</v>
      </c>
      <c r="B5" s="184">
        <v>5939</v>
      </c>
      <c r="C5" s="184"/>
      <c r="D5" s="184">
        <v>487</v>
      </c>
      <c r="E5" s="191"/>
      <c r="F5" s="191">
        <f aca="true" t="shared" si="0" ref="F5:F17">(D5-B5)/B5</f>
        <v>-0.9179996632429702</v>
      </c>
    </row>
    <row r="6" spans="1:6" ht="30" customHeight="1">
      <c r="A6" s="183" t="s">
        <v>468</v>
      </c>
      <c r="B6" s="184">
        <v>739</v>
      </c>
      <c r="C6" s="184"/>
      <c r="D6" s="184">
        <v>57</v>
      </c>
      <c r="E6" s="191"/>
      <c r="F6" s="191">
        <f t="shared" si="0"/>
        <v>-0.9228687415426252</v>
      </c>
    </row>
    <row r="7" spans="1:6" ht="30" customHeight="1">
      <c r="A7" s="183" t="s">
        <v>469</v>
      </c>
      <c r="B7" s="184">
        <f>B8+B9</f>
        <v>89066</v>
      </c>
      <c r="C7" s="184">
        <f>C8+C9+C10</f>
        <v>74870</v>
      </c>
      <c r="D7" s="184">
        <f>D8+D9+D10</f>
        <v>56841</v>
      </c>
      <c r="E7" s="191">
        <f aca="true" t="shared" si="1" ref="E7:E17">D7/C7</f>
        <v>0.7591959396286897</v>
      </c>
      <c r="F7" s="191">
        <f t="shared" si="0"/>
        <v>-0.3618103428917881</v>
      </c>
    </row>
    <row r="8" spans="1:14" ht="30" customHeight="1">
      <c r="A8" s="183" t="s">
        <v>470</v>
      </c>
      <c r="B8" s="184">
        <v>87479</v>
      </c>
      <c r="C8" s="184">
        <v>69270</v>
      </c>
      <c r="D8" s="184">
        <v>40393</v>
      </c>
      <c r="E8" s="191">
        <f t="shared" si="1"/>
        <v>0.5831240075068572</v>
      </c>
      <c r="F8" s="191">
        <f t="shared" si="0"/>
        <v>-0.5382548954606249</v>
      </c>
      <c r="N8" s="192"/>
    </row>
    <row r="9" spans="1:6" ht="30" customHeight="1">
      <c r="A9" s="183" t="s">
        <v>471</v>
      </c>
      <c r="B9" s="184">
        <v>1587</v>
      </c>
      <c r="C9" s="184">
        <v>5600</v>
      </c>
      <c r="D9" s="184">
        <v>18631</v>
      </c>
      <c r="E9" s="191">
        <f t="shared" si="1"/>
        <v>3.326964285714286</v>
      </c>
      <c r="F9" s="191">
        <f t="shared" si="0"/>
        <v>10.739760554505356</v>
      </c>
    </row>
    <row r="10" spans="1:6" ht="30" customHeight="1">
      <c r="A10" s="183" t="s">
        <v>472</v>
      </c>
      <c r="B10" s="184"/>
      <c r="C10" s="184"/>
      <c r="D10" s="184">
        <v>-2183</v>
      </c>
      <c r="E10" s="191"/>
      <c r="F10" s="191"/>
    </row>
    <row r="11" spans="1:6" ht="30" customHeight="1">
      <c r="A11" s="183" t="s">
        <v>473</v>
      </c>
      <c r="B11" s="184">
        <v>14145</v>
      </c>
      <c r="C11" s="184">
        <v>15838</v>
      </c>
      <c r="D11" s="184">
        <v>15894</v>
      </c>
      <c r="E11" s="191">
        <f t="shared" si="1"/>
        <v>1.0035357999747443</v>
      </c>
      <c r="F11" s="191">
        <f t="shared" si="0"/>
        <v>0.12364793213149523</v>
      </c>
    </row>
    <row r="12" spans="1:6" ht="30" customHeight="1">
      <c r="A12" s="182" t="s">
        <v>474</v>
      </c>
      <c r="B12" s="185">
        <f>B13+B14+B15+B16</f>
        <v>22491</v>
      </c>
      <c r="C12" s="185">
        <f>C13+C14+C15+C16</f>
        <v>14960</v>
      </c>
      <c r="D12" s="185">
        <f>D13+D14+D15+D16</f>
        <v>32989</v>
      </c>
      <c r="E12" s="190">
        <f t="shared" si="1"/>
        <v>2.2051470588235293</v>
      </c>
      <c r="F12" s="190">
        <f t="shared" si="0"/>
        <v>0.46676448357120626</v>
      </c>
    </row>
    <row r="13" spans="1:6" ht="30" customHeight="1">
      <c r="A13" s="186" t="s">
        <v>475</v>
      </c>
      <c r="B13" s="184">
        <v>4322</v>
      </c>
      <c r="C13" s="184">
        <v>724</v>
      </c>
      <c r="D13" s="184">
        <v>1753</v>
      </c>
      <c r="E13" s="191">
        <f t="shared" si="1"/>
        <v>2.4212707182320443</v>
      </c>
      <c r="F13" s="191">
        <f t="shared" si="0"/>
        <v>-0.5944007403979639</v>
      </c>
    </row>
    <row r="14" spans="1:6" ht="30" customHeight="1">
      <c r="A14" s="186" t="s">
        <v>476</v>
      </c>
      <c r="B14" s="184">
        <v>5869</v>
      </c>
      <c r="C14" s="184">
        <v>4236</v>
      </c>
      <c r="D14" s="184">
        <v>4236</v>
      </c>
      <c r="E14" s="191">
        <f t="shared" si="1"/>
        <v>1</v>
      </c>
      <c r="F14" s="191">
        <f t="shared" si="0"/>
        <v>-0.2782416084511842</v>
      </c>
    </row>
    <row r="15" spans="1:6" ht="30" customHeight="1">
      <c r="A15" s="186" t="s">
        <v>477</v>
      </c>
      <c r="B15" s="184">
        <v>8000</v>
      </c>
      <c r="C15" s="184">
        <v>10000</v>
      </c>
      <c r="D15" s="184">
        <v>27000</v>
      </c>
      <c r="E15" s="191">
        <f t="shared" si="1"/>
        <v>2.7</v>
      </c>
      <c r="F15" s="191">
        <f t="shared" si="0"/>
        <v>2.375</v>
      </c>
    </row>
    <row r="16" spans="1:6" ht="30" customHeight="1">
      <c r="A16" s="186" t="s">
        <v>478</v>
      </c>
      <c r="B16" s="184">
        <v>4300</v>
      </c>
      <c r="C16" s="184"/>
      <c r="D16" s="184"/>
      <c r="E16" s="190"/>
      <c r="F16" s="190"/>
    </row>
    <row r="17" spans="1:6" ht="30" customHeight="1">
      <c r="A17" s="187" t="s">
        <v>479</v>
      </c>
      <c r="B17" s="185">
        <f>B4+B12</f>
        <v>132380</v>
      </c>
      <c r="C17" s="185">
        <f>C4+C12</f>
        <v>105668</v>
      </c>
      <c r="D17" s="185">
        <f>D4+D12</f>
        <v>106268</v>
      </c>
      <c r="E17" s="190">
        <f t="shared" si="1"/>
        <v>1.0056781617897566</v>
      </c>
      <c r="F17" s="190">
        <f t="shared" si="0"/>
        <v>-0.1972503399305031</v>
      </c>
    </row>
    <row r="18" spans="1:6" ht="133.5" customHeight="1">
      <c r="A18" s="188" t="s">
        <v>480</v>
      </c>
      <c r="B18" s="189"/>
      <c r="C18" s="189"/>
      <c r="D18" s="189"/>
      <c r="E18" s="189"/>
      <c r="F18" s="189"/>
    </row>
    <row r="19" spans="1:6" ht="13.5">
      <c r="A19" s="189"/>
      <c r="B19" s="189"/>
      <c r="C19" s="189"/>
      <c r="D19" s="189"/>
      <c r="E19" s="189"/>
      <c r="F19" s="189"/>
    </row>
    <row r="20" spans="1:6" ht="14.25" customHeight="1">
      <c r="A20" s="189"/>
      <c r="B20" s="189"/>
      <c r="C20" s="189"/>
      <c r="D20" s="189"/>
      <c r="E20" s="189"/>
      <c r="F20" s="189"/>
    </row>
    <row r="21" spans="1:6" ht="75" customHeight="1" hidden="1">
      <c r="A21" s="189"/>
      <c r="B21" s="189"/>
      <c r="C21" s="189"/>
      <c r="D21" s="189"/>
      <c r="E21" s="189"/>
      <c r="F21" s="189"/>
    </row>
  </sheetData>
  <sheetProtection/>
  <mergeCells count="3">
    <mergeCell ref="A1:F1"/>
    <mergeCell ref="A2:F2"/>
    <mergeCell ref="A18:F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2"/>
  <sheetViews>
    <sheetView zoomScaleSheetLayoutView="100" workbookViewId="0" topLeftCell="A37">
      <selection activeCell="J51" sqref="J51"/>
    </sheetView>
  </sheetViews>
  <sheetFormatPr defaultColWidth="9.00390625" defaultRowHeight="15.75"/>
  <cols>
    <col min="1" max="1" width="39.375" style="151" customWidth="1"/>
    <col min="2" max="2" width="11.25390625" style="151" customWidth="1"/>
    <col min="3" max="5" width="10.00390625" style="151" customWidth="1"/>
    <col min="6" max="6" width="10.50390625" style="151" customWidth="1"/>
    <col min="7" max="16384" width="9.00390625" style="151" customWidth="1"/>
  </cols>
  <sheetData>
    <row r="1" spans="1:6" ht="48" customHeight="1">
      <c r="A1" s="152" t="s">
        <v>481</v>
      </c>
      <c r="B1" s="152"/>
      <c r="C1" s="152"/>
      <c r="D1" s="152"/>
      <c r="E1" s="152"/>
      <c r="F1" s="152"/>
    </row>
    <row r="2" ht="13.5">
      <c r="F2" s="151" t="s">
        <v>1</v>
      </c>
    </row>
    <row r="3" spans="1:6" ht="40.5" customHeight="1">
      <c r="A3" s="153" t="s">
        <v>464</v>
      </c>
      <c r="B3" s="154" t="s">
        <v>482</v>
      </c>
      <c r="C3" s="154" t="s">
        <v>4</v>
      </c>
      <c r="D3" s="154" t="s">
        <v>5</v>
      </c>
      <c r="E3" s="154" t="s">
        <v>32</v>
      </c>
      <c r="F3" s="154" t="s">
        <v>483</v>
      </c>
    </row>
    <row r="4" spans="1:6" ht="21" customHeight="1">
      <c r="A4" s="155" t="s">
        <v>484</v>
      </c>
      <c r="B4" s="156">
        <v>101144</v>
      </c>
      <c r="C4" s="156">
        <v>87224</v>
      </c>
      <c r="D4" s="156">
        <v>63775</v>
      </c>
      <c r="E4" s="174">
        <v>0.7311634412547006</v>
      </c>
      <c r="F4" s="175">
        <v>-0.3694633393972949</v>
      </c>
    </row>
    <row r="5" spans="1:6" ht="23.25" customHeight="1">
      <c r="A5" s="157" t="s">
        <v>485</v>
      </c>
      <c r="B5" s="156"/>
      <c r="C5" s="154"/>
      <c r="D5" s="156"/>
      <c r="E5" s="174"/>
      <c r="F5" s="175"/>
    </row>
    <row r="6" spans="1:6" ht="27.75" customHeight="1">
      <c r="A6" s="158" t="s">
        <v>486</v>
      </c>
      <c r="B6" s="159"/>
      <c r="C6" s="154"/>
      <c r="D6" s="159"/>
      <c r="E6" s="174"/>
      <c r="F6" s="175"/>
    </row>
    <row r="7" spans="1:6" s="150" customFormat="1" ht="27.75" customHeight="1">
      <c r="A7" s="157" t="s">
        <v>487</v>
      </c>
      <c r="B7" s="156">
        <v>1034</v>
      </c>
      <c r="C7" s="156">
        <v>6</v>
      </c>
      <c r="D7" s="156">
        <v>435</v>
      </c>
      <c r="E7" s="174">
        <v>72.5</v>
      </c>
      <c r="F7" s="175">
        <v>-0.5793036750483559</v>
      </c>
    </row>
    <row r="8" spans="1:6" ht="27.75" customHeight="1">
      <c r="A8" s="158" t="s">
        <v>488</v>
      </c>
      <c r="B8" s="160">
        <v>835</v>
      </c>
      <c r="C8" s="161">
        <v>6</v>
      </c>
      <c r="D8" s="160">
        <v>256</v>
      </c>
      <c r="E8" s="176">
        <v>42.666666666666664</v>
      </c>
      <c r="F8" s="177">
        <v>-0.6934131736526946</v>
      </c>
    </row>
    <row r="9" spans="1:6" ht="27.75" customHeight="1">
      <c r="A9" s="158" t="s">
        <v>489</v>
      </c>
      <c r="B9" s="160">
        <v>835</v>
      </c>
      <c r="C9" s="162"/>
      <c r="D9" s="160">
        <v>250</v>
      </c>
      <c r="E9" s="176"/>
      <c r="F9" s="177">
        <v>-0.7005988023952096</v>
      </c>
    </row>
    <row r="10" spans="1:6" ht="27.75" customHeight="1">
      <c r="A10" s="158" t="s">
        <v>490</v>
      </c>
      <c r="B10" s="160"/>
      <c r="C10" s="163">
        <v>6</v>
      </c>
      <c r="D10" s="160">
        <v>6</v>
      </c>
      <c r="E10" s="176">
        <v>1</v>
      </c>
      <c r="F10" s="177"/>
    </row>
    <row r="11" spans="1:6" ht="30" customHeight="1">
      <c r="A11" s="158" t="s">
        <v>491</v>
      </c>
      <c r="B11" s="160">
        <v>199</v>
      </c>
      <c r="C11" s="163"/>
      <c r="D11" s="160">
        <v>179</v>
      </c>
      <c r="E11" s="176"/>
      <c r="F11" s="177">
        <v>-0.10050251256281408</v>
      </c>
    </row>
    <row r="12" spans="1:6" ht="27.75" customHeight="1">
      <c r="A12" s="158" t="s">
        <v>492</v>
      </c>
      <c r="B12" s="160">
        <v>199</v>
      </c>
      <c r="C12" s="163"/>
      <c r="D12" s="160">
        <v>179</v>
      </c>
      <c r="E12" s="176"/>
      <c r="F12" s="177">
        <v>-0.10050251256281408</v>
      </c>
    </row>
    <row r="13" spans="1:6" ht="23.25" customHeight="1">
      <c r="A13" s="164" t="s">
        <v>493</v>
      </c>
      <c r="B13" s="160"/>
      <c r="C13" s="163"/>
      <c r="D13" s="160"/>
      <c r="E13" s="174"/>
      <c r="F13" s="175"/>
    </row>
    <row r="14" spans="1:6" s="150" customFormat="1" ht="27.75" customHeight="1">
      <c r="A14" s="157" t="s">
        <v>494</v>
      </c>
      <c r="B14" s="156">
        <v>80386</v>
      </c>
      <c r="C14" s="156">
        <v>77703</v>
      </c>
      <c r="D14" s="156">
        <v>56681</v>
      </c>
      <c r="E14" s="174">
        <v>0.7294570351209091</v>
      </c>
      <c r="F14" s="175">
        <v>-0.29488965740303036</v>
      </c>
    </row>
    <row r="15" spans="1:6" ht="27.75" customHeight="1">
      <c r="A15" s="165" t="s">
        <v>495</v>
      </c>
      <c r="B15" s="159">
        <v>76295</v>
      </c>
      <c r="C15" s="159">
        <v>77703</v>
      </c>
      <c r="D15" s="159">
        <v>56681</v>
      </c>
      <c r="E15" s="176">
        <v>0.7294570351209091</v>
      </c>
      <c r="F15" s="177">
        <v>-0.25708106691133104</v>
      </c>
    </row>
    <row r="16" spans="1:6" ht="26.25" customHeight="1">
      <c r="A16" s="164" t="s">
        <v>496</v>
      </c>
      <c r="B16" s="160">
        <v>56100</v>
      </c>
      <c r="C16" s="160">
        <v>51932</v>
      </c>
      <c r="D16" s="160">
        <v>25061</v>
      </c>
      <c r="E16" s="176">
        <v>0.48257336516983745</v>
      </c>
      <c r="F16" s="177">
        <v>-0.5532798573975044</v>
      </c>
    </row>
    <row r="17" spans="1:6" ht="25.5" customHeight="1">
      <c r="A17" s="165" t="s">
        <v>497</v>
      </c>
      <c r="B17" s="160"/>
      <c r="C17" s="160"/>
      <c r="D17" s="160"/>
      <c r="E17" s="176"/>
      <c r="F17" s="177"/>
    </row>
    <row r="18" spans="1:6" ht="27.75" customHeight="1">
      <c r="A18" s="158" t="s">
        <v>498</v>
      </c>
      <c r="B18" s="160"/>
      <c r="C18" s="159"/>
      <c r="D18" s="160"/>
      <c r="E18" s="176"/>
      <c r="F18" s="177"/>
    </row>
    <row r="19" spans="1:6" ht="27.75" customHeight="1">
      <c r="A19" s="158" t="s">
        <v>499</v>
      </c>
      <c r="B19" s="160">
        <v>16323</v>
      </c>
      <c r="C19" s="160">
        <v>8000</v>
      </c>
      <c r="D19" s="160">
        <v>16944</v>
      </c>
      <c r="E19" s="176">
        <v>2.118</v>
      </c>
      <c r="F19" s="177">
        <v>0.03804447711817681</v>
      </c>
    </row>
    <row r="20" spans="1:6" ht="27.75" customHeight="1">
      <c r="A20" s="158" t="s">
        <v>500</v>
      </c>
      <c r="B20" s="160"/>
      <c r="C20" s="159"/>
      <c r="D20" s="160"/>
      <c r="E20" s="176"/>
      <c r="F20" s="177"/>
    </row>
    <row r="21" spans="1:6" ht="42" customHeight="1">
      <c r="A21" s="165" t="s">
        <v>501</v>
      </c>
      <c r="B21" s="160">
        <v>3872</v>
      </c>
      <c r="C21" s="160">
        <v>17771</v>
      </c>
      <c r="D21" s="160">
        <v>14676</v>
      </c>
      <c r="E21" s="176">
        <v>0.8258398514433628</v>
      </c>
      <c r="F21" s="177">
        <v>2.790289256198347</v>
      </c>
    </row>
    <row r="22" spans="1:6" ht="27.75" customHeight="1">
      <c r="A22" s="158" t="s">
        <v>502</v>
      </c>
      <c r="B22" s="160">
        <v>3438</v>
      </c>
      <c r="C22" s="160"/>
      <c r="D22" s="160"/>
      <c r="E22" s="176"/>
      <c r="F22" s="177">
        <v>-1</v>
      </c>
    </row>
    <row r="23" spans="1:6" ht="27.75" customHeight="1">
      <c r="A23" s="158" t="s">
        <v>503</v>
      </c>
      <c r="B23" s="160">
        <v>653</v>
      </c>
      <c r="C23" s="160"/>
      <c r="D23" s="160"/>
      <c r="E23" s="176"/>
      <c r="F23" s="177">
        <v>-1</v>
      </c>
    </row>
    <row r="24" spans="1:6" s="150" customFormat="1" ht="27.75" customHeight="1">
      <c r="A24" s="166" t="s">
        <v>504</v>
      </c>
      <c r="B24" s="167">
        <v>45</v>
      </c>
      <c r="C24" s="167"/>
      <c r="D24" s="167">
        <v>11</v>
      </c>
      <c r="E24" s="174"/>
      <c r="F24" s="175">
        <v>-0.7555555555555555</v>
      </c>
    </row>
    <row r="25" spans="1:6" ht="27.75" customHeight="1">
      <c r="A25" s="158" t="s">
        <v>505</v>
      </c>
      <c r="B25" s="160">
        <v>45</v>
      </c>
      <c r="C25" s="160"/>
      <c r="D25" s="160">
        <v>11</v>
      </c>
      <c r="E25" s="174"/>
      <c r="F25" s="177">
        <v>-0.7555555555555555</v>
      </c>
    </row>
    <row r="26" spans="1:6" ht="27.75" customHeight="1">
      <c r="A26" s="158" t="s">
        <v>506</v>
      </c>
      <c r="B26" s="160">
        <v>45</v>
      </c>
      <c r="C26" s="160"/>
      <c r="D26" s="160">
        <v>11</v>
      </c>
      <c r="E26" s="174"/>
      <c r="F26" s="177">
        <v>-0.7555555555555555</v>
      </c>
    </row>
    <row r="27" spans="1:6" ht="27.75" customHeight="1">
      <c r="A27" s="158" t="s">
        <v>507</v>
      </c>
      <c r="B27" s="160"/>
      <c r="C27" s="160"/>
      <c r="D27" s="160"/>
      <c r="E27" s="174"/>
      <c r="F27" s="177"/>
    </row>
    <row r="28" spans="1:6" ht="27.75" customHeight="1">
      <c r="A28" s="158" t="s">
        <v>508</v>
      </c>
      <c r="B28" s="160"/>
      <c r="C28" s="160"/>
      <c r="D28" s="160"/>
      <c r="E28" s="174"/>
      <c r="F28" s="177"/>
    </row>
    <row r="29" spans="1:6" ht="27.75" customHeight="1">
      <c r="A29" s="158" t="s">
        <v>509</v>
      </c>
      <c r="B29" s="160"/>
      <c r="C29" s="160"/>
      <c r="D29" s="160"/>
      <c r="E29" s="174"/>
      <c r="F29" s="177"/>
    </row>
    <row r="30" spans="1:7" ht="27.75" customHeight="1">
      <c r="A30" s="157" t="s">
        <v>510</v>
      </c>
      <c r="B30" s="168">
        <v>30</v>
      </c>
      <c r="C30" s="168"/>
      <c r="D30" s="168">
        <v>10</v>
      </c>
      <c r="E30" s="174"/>
      <c r="F30" s="175">
        <v>-0.6666666666666666</v>
      </c>
      <c r="G30" s="178"/>
    </row>
    <row r="31" spans="1:7" ht="27.75" customHeight="1">
      <c r="A31" s="158" t="s">
        <v>511</v>
      </c>
      <c r="B31" s="160">
        <v>30</v>
      </c>
      <c r="C31" s="160"/>
      <c r="D31" s="160">
        <v>10</v>
      </c>
      <c r="E31" s="176"/>
      <c r="F31" s="177">
        <v>-0.6666666666666666</v>
      </c>
      <c r="G31" s="178"/>
    </row>
    <row r="32" spans="1:7" ht="27.75" customHeight="1">
      <c r="A32" s="158" t="s">
        <v>512</v>
      </c>
      <c r="B32" s="160">
        <v>30</v>
      </c>
      <c r="C32" s="160"/>
      <c r="D32" s="160">
        <v>10</v>
      </c>
      <c r="E32" s="176"/>
      <c r="F32" s="177">
        <v>-0.6666666666666666</v>
      </c>
      <c r="G32" s="178"/>
    </row>
    <row r="33" spans="1:6" ht="27.75" customHeight="1">
      <c r="A33" s="157" t="s">
        <v>513</v>
      </c>
      <c r="B33" s="168">
        <v>18320</v>
      </c>
      <c r="C33" s="168">
        <v>7874</v>
      </c>
      <c r="D33" s="168">
        <v>4701</v>
      </c>
      <c r="E33" s="174">
        <v>0.5970281940563881</v>
      </c>
      <c r="F33" s="175">
        <v>-0.7433951965065502</v>
      </c>
    </row>
    <row r="34" spans="1:6" ht="46.5" customHeight="1">
      <c r="A34" s="158" t="s">
        <v>514</v>
      </c>
      <c r="B34" s="160">
        <v>15526</v>
      </c>
      <c r="C34" s="160">
        <v>5838</v>
      </c>
      <c r="D34" s="160">
        <v>3284</v>
      </c>
      <c r="E34" s="176">
        <v>0.5625214114422747</v>
      </c>
      <c r="F34" s="177">
        <v>-0.7884838335694964</v>
      </c>
    </row>
    <row r="35" spans="1:6" ht="27.75" customHeight="1">
      <c r="A35" s="158" t="s">
        <v>515</v>
      </c>
      <c r="B35" s="169">
        <v>2794</v>
      </c>
      <c r="C35" s="160">
        <v>943</v>
      </c>
      <c r="D35" s="169">
        <v>1417</v>
      </c>
      <c r="E35" s="176">
        <v>1.5026511134676563</v>
      </c>
      <c r="F35" s="177">
        <v>-0.4928418038654259</v>
      </c>
    </row>
    <row r="36" spans="1:6" ht="27.75" customHeight="1">
      <c r="A36" s="158" t="s">
        <v>516</v>
      </c>
      <c r="B36" s="160">
        <v>2302</v>
      </c>
      <c r="C36" s="160">
        <v>338</v>
      </c>
      <c r="D36" s="160">
        <v>750</v>
      </c>
      <c r="E36" s="176">
        <v>2.2189349112426036</v>
      </c>
      <c r="F36" s="177">
        <v>-0.6741963509991312</v>
      </c>
    </row>
    <row r="37" spans="1:6" ht="27.75" customHeight="1">
      <c r="A37" s="158" t="s">
        <v>517</v>
      </c>
      <c r="B37" s="160">
        <v>230</v>
      </c>
      <c r="C37" s="160">
        <v>345</v>
      </c>
      <c r="D37" s="160">
        <v>345</v>
      </c>
      <c r="E37" s="176">
        <v>1</v>
      </c>
      <c r="F37" s="177">
        <v>0.5</v>
      </c>
    </row>
    <row r="38" spans="1:6" ht="27.75" customHeight="1">
      <c r="A38" s="158" t="s">
        <v>518</v>
      </c>
      <c r="B38" s="160">
        <v>24</v>
      </c>
      <c r="C38" s="160"/>
      <c r="D38" s="160">
        <v>39</v>
      </c>
      <c r="E38" s="176"/>
      <c r="F38" s="177">
        <v>0.625</v>
      </c>
    </row>
    <row r="39" spans="1:6" ht="27.75" customHeight="1">
      <c r="A39" s="158" t="s">
        <v>519</v>
      </c>
      <c r="B39" s="160">
        <v>238</v>
      </c>
      <c r="C39" s="160">
        <v>260</v>
      </c>
      <c r="D39" s="160">
        <v>264</v>
      </c>
      <c r="E39" s="176">
        <v>1.0153846153846153</v>
      </c>
      <c r="F39" s="177">
        <v>0.1092436974789916</v>
      </c>
    </row>
    <row r="40" spans="1:6" ht="27.75" customHeight="1">
      <c r="A40" s="158" t="s">
        <v>520</v>
      </c>
      <c r="B40" s="160"/>
      <c r="C40" s="160"/>
      <c r="D40" s="160">
        <v>19</v>
      </c>
      <c r="E40" s="176"/>
      <c r="F40" s="177"/>
    </row>
    <row r="41" spans="1:6" ht="27.75" customHeight="1">
      <c r="A41" s="165" t="s">
        <v>521</v>
      </c>
      <c r="B41" s="160"/>
      <c r="C41" s="160">
        <v>1093</v>
      </c>
      <c r="D41" s="160"/>
      <c r="E41" s="176"/>
      <c r="F41" s="177"/>
    </row>
    <row r="42" spans="1:6" ht="27.75" customHeight="1">
      <c r="A42" s="166" t="s">
        <v>522</v>
      </c>
      <c r="B42" s="168">
        <v>1329</v>
      </c>
      <c r="C42" s="168">
        <v>1625</v>
      </c>
      <c r="D42" s="168">
        <v>1907</v>
      </c>
      <c r="E42" s="174">
        <v>1.1735384615384616</v>
      </c>
      <c r="F42" s="175">
        <v>0.43491346877351394</v>
      </c>
    </row>
    <row r="43" spans="1:6" ht="27.75" customHeight="1">
      <c r="A43" s="166" t="s">
        <v>523</v>
      </c>
      <c r="B43" s="168"/>
      <c r="C43" s="160">
        <v>16</v>
      </c>
      <c r="D43" s="168">
        <v>30</v>
      </c>
      <c r="E43" s="174">
        <v>1.875</v>
      </c>
      <c r="F43" s="175"/>
    </row>
    <row r="44" spans="1:6" ht="27.75" customHeight="1">
      <c r="A44" s="166" t="s">
        <v>524</v>
      </c>
      <c r="B44" s="168">
        <v>31236</v>
      </c>
      <c r="C44" s="168">
        <v>18444</v>
      </c>
      <c r="D44" s="168">
        <f>SUM(D45:D47)</f>
        <v>42493</v>
      </c>
      <c r="E44" s="174">
        <v>1.382183908045977</v>
      </c>
      <c r="F44" s="175">
        <v>-0.18385836854911</v>
      </c>
    </row>
    <row r="45" spans="1:6" ht="32.25" customHeight="1">
      <c r="A45" s="165" t="s">
        <v>525</v>
      </c>
      <c r="B45" s="160">
        <v>27000</v>
      </c>
      <c r="C45" s="160">
        <v>15000</v>
      </c>
      <c r="D45" s="160">
        <v>24679</v>
      </c>
      <c r="E45" s="176">
        <v>1.6452666666666667</v>
      </c>
      <c r="F45" s="177">
        <v>-0.08596296296296296</v>
      </c>
    </row>
    <row r="46" spans="1:6" ht="33" customHeight="1">
      <c r="A46" s="165" t="s">
        <v>526</v>
      </c>
      <c r="B46" s="160"/>
      <c r="C46" s="160">
        <v>526</v>
      </c>
      <c r="D46" s="160">
        <v>17526</v>
      </c>
      <c r="E46" s="176">
        <v>1</v>
      </c>
      <c r="F46" s="177"/>
    </row>
    <row r="47" spans="1:6" ht="27.75" customHeight="1">
      <c r="A47" s="158" t="s">
        <v>527</v>
      </c>
      <c r="B47" s="160">
        <v>4236</v>
      </c>
      <c r="C47" s="160">
        <v>2918</v>
      </c>
      <c r="D47" s="160">
        <v>288</v>
      </c>
      <c r="E47" s="176">
        <v>0.09869773817683344</v>
      </c>
      <c r="F47" s="177">
        <v>-0.9320113314447592</v>
      </c>
    </row>
    <row r="48" spans="1:6" ht="27.75" customHeight="1">
      <c r="A48" s="170" t="s">
        <v>528</v>
      </c>
      <c r="B48" s="168">
        <v>132380</v>
      </c>
      <c r="C48" s="171">
        <v>105668</v>
      </c>
      <c r="D48" s="168">
        <f>D4+D44</f>
        <v>106268</v>
      </c>
      <c r="E48" s="174">
        <v>0.8447969110799863</v>
      </c>
      <c r="F48" s="175">
        <v>-0.32566852998942436</v>
      </c>
    </row>
    <row r="49" spans="1:6" ht="12.75">
      <c r="A49" s="172" t="s">
        <v>529</v>
      </c>
      <c r="B49" s="173"/>
      <c r="C49" s="173"/>
      <c r="D49" s="173"/>
      <c r="E49" s="173"/>
      <c r="F49" s="173"/>
    </row>
    <row r="50" spans="1:6" ht="12.75">
      <c r="A50" s="173"/>
      <c r="B50" s="173"/>
      <c r="C50" s="173"/>
      <c r="D50" s="173"/>
      <c r="E50" s="173"/>
      <c r="F50" s="173"/>
    </row>
    <row r="51" spans="1:6" ht="132.75" customHeight="1">
      <c r="A51" s="173"/>
      <c r="B51" s="173"/>
      <c r="C51" s="173"/>
      <c r="D51" s="173"/>
      <c r="E51" s="173"/>
      <c r="F51" s="173"/>
    </row>
    <row r="52" spans="1:6" ht="138.75" customHeight="1" hidden="1">
      <c r="A52" s="173"/>
      <c r="B52" s="173"/>
      <c r="C52" s="173"/>
      <c r="D52" s="173"/>
      <c r="E52" s="173"/>
      <c r="F52" s="173"/>
    </row>
  </sheetData>
  <sheetProtection/>
  <mergeCells count="2">
    <mergeCell ref="A1:F1"/>
    <mergeCell ref="A49:F52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zoomScaleSheetLayoutView="100" workbookViewId="0" topLeftCell="A1">
      <selection activeCell="A12" sqref="A12:G13"/>
    </sheetView>
  </sheetViews>
  <sheetFormatPr defaultColWidth="9.00390625" defaultRowHeight="15.75"/>
  <cols>
    <col min="1" max="1" width="28.625" style="116" customWidth="1"/>
    <col min="2" max="2" width="10.375" style="136" customWidth="1"/>
    <col min="3" max="3" width="11.125" style="136" customWidth="1"/>
    <col min="4" max="4" width="12.50390625" style="136" customWidth="1"/>
    <col min="5" max="5" width="10.875" style="136" customWidth="1"/>
    <col min="6" max="6" width="11.50390625" style="136" customWidth="1"/>
    <col min="7" max="7" width="13.25390625" style="116" customWidth="1"/>
    <col min="8" max="16384" width="9.00390625" style="116" customWidth="1"/>
  </cols>
  <sheetData>
    <row r="1" spans="1:7" ht="29.25" customHeight="1">
      <c r="A1" s="137" t="s">
        <v>530</v>
      </c>
      <c r="B1" s="137"/>
      <c r="C1" s="137"/>
      <c r="D1" s="137"/>
      <c r="E1" s="137"/>
      <c r="F1" s="137"/>
      <c r="G1" s="137"/>
    </row>
    <row r="2" ht="15.75">
      <c r="G2" s="32" t="s">
        <v>1</v>
      </c>
    </row>
    <row r="3" spans="1:7" ht="30" customHeight="1">
      <c r="A3" s="138" t="s">
        <v>531</v>
      </c>
      <c r="B3" s="139" t="s">
        <v>3</v>
      </c>
      <c r="C3" s="139" t="s">
        <v>4</v>
      </c>
      <c r="D3" s="139" t="s">
        <v>31</v>
      </c>
      <c r="E3" s="139" t="s">
        <v>5</v>
      </c>
      <c r="F3" s="139" t="s">
        <v>32</v>
      </c>
      <c r="G3" s="145" t="s">
        <v>7</v>
      </c>
    </row>
    <row r="4" spans="1:11" ht="30" customHeight="1">
      <c r="A4" s="138" t="s">
        <v>532</v>
      </c>
      <c r="B4" s="140">
        <v>0</v>
      </c>
      <c r="C4" s="140">
        <v>46</v>
      </c>
      <c r="D4" s="140">
        <v>2521</v>
      </c>
      <c r="E4" s="140">
        <v>3143</v>
      </c>
      <c r="F4" s="146">
        <f>E4/D4</f>
        <v>1.2467274890916302</v>
      </c>
      <c r="G4" s="134" t="s">
        <v>533</v>
      </c>
      <c r="H4" s="147"/>
      <c r="I4" s="147"/>
      <c r="J4" s="149"/>
      <c r="K4" s="149"/>
    </row>
    <row r="5" spans="1:11" ht="33" customHeight="1">
      <c r="A5" s="141" t="s">
        <v>534</v>
      </c>
      <c r="B5" s="142">
        <v>0</v>
      </c>
      <c r="C5" s="142">
        <v>46</v>
      </c>
      <c r="D5" s="142">
        <v>46</v>
      </c>
      <c r="E5" s="142">
        <v>69</v>
      </c>
      <c r="F5" s="146">
        <f aca="true" t="shared" si="0" ref="F5:F11">E5/D5</f>
        <v>1.5</v>
      </c>
      <c r="G5" s="134" t="s">
        <v>533</v>
      </c>
      <c r="H5" s="147"/>
      <c r="I5" s="147"/>
      <c r="J5" s="149"/>
      <c r="K5" s="149"/>
    </row>
    <row r="6" spans="1:11" ht="33" customHeight="1">
      <c r="A6" s="143" t="s">
        <v>535</v>
      </c>
      <c r="B6" s="142"/>
      <c r="C6" s="142"/>
      <c r="D6" s="142"/>
      <c r="E6" s="142"/>
      <c r="F6" s="146"/>
      <c r="G6" s="134"/>
      <c r="H6" s="147"/>
      <c r="I6" s="147"/>
      <c r="J6" s="149"/>
      <c r="K6" s="149"/>
    </row>
    <row r="7" spans="1:11" ht="33" customHeight="1">
      <c r="A7" s="143" t="s">
        <v>536</v>
      </c>
      <c r="B7" s="142"/>
      <c r="C7" s="142"/>
      <c r="D7" s="142"/>
      <c r="E7" s="142"/>
      <c r="F7" s="146"/>
      <c r="G7" s="134"/>
      <c r="H7" s="147"/>
      <c r="I7" s="147"/>
      <c r="J7" s="149"/>
      <c r="K7" s="149"/>
    </row>
    <row r="8" spans="1:11" ht="33" customHeight="1">
      <c r="A8" s="143" t="s">
        <v>537</v>
      </c>
      <c r="B8" s="142">
        <v>0</v>
      </c>
      <c r="C8" s="142">
        <v>46</v>
      </c>
      <c r="D8" s="142">
        <v>46</v>
      </c>
      <c r="E8" s="142">
        <v>69</v>
      </c>
      <c r="F8" s="148">
        <f t="shared" si="0"/>
        <v>1.5</v>
      </c>
      <c r="G8" s="134" t="s">
        <v>533</v>
      </c>
      <c r="H8" s="147"/>
      <c r="I8" s="147"/>
      <c r="J8" s="149"/>
      <c r="K8" s="149"/>
    </row>
    <row r="9" spans="1:11" ht="33" customHeight="1">
      <c r="A9" s="141" t="s">
        <v>538</v>
      </c>
      <c r="B9" s="142"/>
      <c r="C9" s="142"/>
      <c r="D9" s="142">
        <v>2475</v>
      </c>
      <c r="E9" s="142">
        <v>3074</v>
      </c>
      <c r="F9" s="146">
        <f t="shared" si="0"/>
        <v>1.242020202020202</v>
      </c>
      <c r="G9" s="134"/>
      <c r="H9" s="147"/>
      <c r="I9" s="147"/>
      <c r="J9" s="149"/>
      <c r="K9" s="149"/>
    </row>
    <row r="10" spans="1:11" ht="33" customHeight="1">
      <c r="A10" s="141" t="s">
        <v>539</v>
      </c>
      <c r="B10" s="142"/>
      <c r="C10" s="142"/>
      <c r="D10" s="142"/>
      <c r="E10" s="142"/>
      <c r="F10" s="146"/>
      <c r="G10" s="134"/>
      <c r="H10" s="147"/>
      <c r="I10" s="147"/>
      <c r="J10" s="149"/>
      <c r="K10" s="149"/>
    </row>
    <row r="11" spans="1:11" ht="33" customHeight="1">
      <c r="A11" s="138" t="s">
        <v>540</v>
      </c>
      <c r="B11" s="144">
        <v>0</v>
      </c>
      <c r="C11" s="144">
        <v>46</v>
      </c>
      <c r="D11" s="144">
        <v>2521</v>
      </c>
      <c r="E11" s="144">
        <v>3143</v>
      </c>
      <c r="F11" s="146">
        <f t="shared" si="0"/>
        <v>1.2467274890916302</v>
      </c>
      <c r="G11" s="134" t="s">
        <v>533</v>
      </c>
      <c r="H11" s="147"/>
      <c r="I11" s="147"/>
      <c r="J11" s="149"/>
      <c r="K11" s="149"/>
    </row>
    <row r="12" spans="1:7" ht="73.5" customHeight="1">
      <c r="A12" s="129" t="s">
        <v>541</v>
      </c>
      <c r="B12" s="129"/>
      <c r="C12" s="129"/>
      <c r="D12" s="129"/>
      <c r="E12" s="129"/>
      <c r="F12" s="129"/>
      <c r="G12" s="129"/>
    </row>
    <row r="13" spans="1:10" ht="25.5" customHeight="1" hidden="1">
      <c r="A13" s="130"/>
      <c r="B13" s="130"/>
      <c r="C13" s="130"/>
      <c r="D13" s="130"/>
      <c r="E13" s="130"/>
      <c r="F13" s="130"/>
      <c r="G13" s="130"/>
      <c r="J13" s="119"/>
    </row>
  </sheetData>
  <sheetProtection/>
  <mergeCells count="2">
    <mergeCell ref="A1:G1"/>
    <mergeCell ref="A12:G13"/>
  </mergeCells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zoomScaleSheetLayoutView="100" workbookViewId="0" topLeftCell="A1">
      <selection activeCell="D14" sqref="D14"/>
    </sheetView>
  </sheetViews>
  <sheetFormatPr defaultColWidth="9.00390625" defaultRowHeight="15.75"/>
  <cols>
    <col min="1" max="1" width="29.00390625" style="116" customWidth="1"/>
    <col min="2" max="2" width="12.50390625" style="116" customWidth="1"/>
    <col min="3" max="3" width="13.75390625" style="116" customWidth="1"/>
    <col min="4" max="5" width="14.00390625" style="116" customWidth="1"/>
    <col min="6" max="6" width="12.25390625" style="116" customWidth="1"/>
    <col min="7" max="7" width="11.75390625" style="116" customWidth="1"/>
    <col min="8" max="16384" width="9.00390625" style="116" customWidth="1"/>
  </cols>
  <sheetData>
    <row r="1" spans="1:7" ht="32.25" customHeight="1">
      <c r="A1" s="117" t="s">
        <v>542</v>
      </c>
      <c r="B1" s="117"/>
      <c r="C1" s="117"/>
      <c r="D1" s="117"/>
      <c r="E1" s="117"/>
      <c r="F1" s="117"/>
      <c r="G1" s="117"/>
    </row>
    <row r="2" spans="1:7" ht="23.25" customHeight="1">
      <c r="A2" s="118"/>
      <c r="B2" s="119"/>
      <c r="C2" s="119"/>
      <c r="D2" s="119"/>
      <c r="E2" s="119"/>
      <c r="F2" s="119"/>
      <c r="G2" s="32" t="s">
        <v>1</v>
      </c>
    </row>
    <row r="3" spans="1:7" s="114" customFormat="1" ht="36" customHeight="1">
      <c r="A3" s="120" t="s">
        <v>543</v>
      </c>
      <c r="B3" s="121" t="s">
        <v>544</v>
      </c>
      <c r="C3" s="121" t="s">
        <v>545</v>
      </c>
      <c r="D3" s="122" t="s">
        <v>546</v>
      </c>
      <c r="E3" s="122" t="s">
        <v>547</v>
      </c>
      <c r="F3" s="131" t="s">
        <v>32</v>
      </c>
      <c r="G3" s="132" t="s">
        <v>7</v>
      </c>
    </row>
    <row r="4" spans="1:7" s="115" customFormat="1" ht="35.25" customHeight="1">
      <c r="A4" s="123" t="s">
        <v>548</v>
      </c>
      <c r="B4" s="124">
        <v>0</v>
      </c>
      <c r="C4" s="124">
        <v>30</v>
      </c>
      <c r="D4" s="124">
        <v>2230</v>
      </c>
      <c r="E4" s="124">
        <v>3143</v>
      </c>
      <c r="F4" s="133">
        <f>E4/D4</f>
        <v>1.4094170403587445</v>
      </c>
      <c r="G4" s="134" t="s">
        <v>533</v>
      </c>
    </row>
    <row r="5" spans="1:7" ht="35.25" customHeight="1">
      <c r="A5" s="125" t="s">
        <v>549</v>
      </c>
      <c r="B5" s="126"/>
      <c r="C5" s="126">
        <v>30</v>
      </c>
      <c r="D5" s="126">
        <v>30</v>
      </c>
      <c r="E5" s="126">
        <v>943</v>
      </c>
      <c r="F5" s="133"/>
      <c r="G5" s="134"/>
    </row>
    <row r="6" spans="1:7" ht="35.25" customHeight="1">
      <c r="A6" s="125" t="s">
        <v>550</v>
      </c>
      <c r="B6" s="126"/>
      <c r="C6" s="126"/>
      <c r="D6" s="126">
        <v>2200</v>
      </c>
      <c r="E6" s="126">
        <v>2200</v>
      </c>
      <c r="F6" s="135">
        <f>E6/D6</f>
        <v>1</v>
      </c>
      <c r="G6" s="134"/>
    </row>
    <row r="7" spans="1:7" ht="35.25" customHeight="1">
      <c r="A7" s="123" t="s">
        <v>551</v>
      </c>
      <c r="B7" s="127">
        <v>0</v>
      </c>
      <c r="C7" s="127">
        <v>16</v>
      </c>
      <c r="D7" s="127">
        <v>291</v>
      </c>
      <c r="E7" s="127">
        <v>0</v>
      </c>
      <c r="F7" s="133"/>
      <c r="G7" s="134" t="s">
        <v>533</v>
      </c>
    </row>
    <row r="8" spans="1:7" ht="35.25" customHeight="1">
      <c r="A8" s="123" t="s">
        <v>552</v>
      </c>
      <c r="B8" s="126"/>
      <c r="C8" s="126"/>
      <c r="D8" s="126"/>
      <c r="E8" s="126"/>
      <c r="F8" s="133"/>
      <c r="G8" s="134"/>
    </row>
    <row r="9" spans="1:7" ht="25.5" customHeight="1">
      <c r="A9" s="128" t="s">
        <v>528</v>
      </c>
      <c r="B9" s="124">
        <v>0</v>
      </c>
      <c r="C9" s="124">
        <v>46</v>
      </c>
      <c r="D9" s="124">
        <v>2521</v>
      </c>
      <c r="E9" s="124">
        <v>3143</v>
      </c>
      <c r="F9" s="133">
        <f>E9/D9</f>
        <v>1.2467274890916302</v>
      </c>
      <c r="G9" s="134" t="s">
        <v>533</v>
      </c>
    </row>
    <row r="10" spans="1:7" ht="81" customHeight="1">
      <c r="A10" s="129" t="s">
        <v>553</v>
      </c>
      <c r="B10" s="129"/>
      <c r="C10" s="129"/>
      <c r="D10" s="129"/>
      <c r="E10" s="129"/>
      <c r="F10" s="129"/>
      <c r="G10" s="129"/>
    </row>
    <row r="11" spans="1:7" ht="24.75" customHeight="1" hidden="1">
      <c r="A11" s="130"/>
      <c r="B11" s="130"/>
      <c r="C11" s="130"/>
      <c r="D11" s="130"/>
      <c r="E11" s="130"/>
      <c r="F11" s="130"/>
      <c r="G11" s="130"/>
    </row>
  </sheetData>
  <sheetProtection/>
  <mergeCells count="2">
    <mergeCell ref="A1:G1"/>
    <mergeCell ref="A10:G1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K9" sqref="K9"/>
    </sheetView>
  </sheetViews>
  <sheetFormatPr defaultColWidth="9.00390625" defaultRowHeight="15.75"/>
  <cols>
    <col min="1" max="1" width="23.875" style="0" customWidth="1"/>
    <col min="2" max="2" width="11.625" style="0" customWidth="1"/>
    <col min="3" max="3" width="12.375" style="0" customWidth="1"/>
    <col min="4" max="4" width="11.875" style="0" customWidth="1"/>
    <col min="5" max="5" width="11.75390625" style="0" customWidth="1"/>
    <col min="6" max="6" width="16.625" style="0" customWidth="1"/>
  </cols>
  <sheetData>
    <row r="1" spans="1:6" ht="21.75">
      <c r="A1" s="92" t="s">
        <v>554</v>
      </c>
      <c r="B1" s="93"/>
      <c r="C1" s="93"/>
      <c r="D1" s="93"/>
      <c r="E1" s="93"/>
      <c r="F1" s="93"/>
    </row>
    <row r="2" spans="1:6" ht="13.5">
      <c r="A2" s="51" t="s">
        <v>555</v>
      </c>
      <c r="B2" s="51"/>
      <c r="C2" s="51"/>
      <c r="D2" s="51"/>
      <c r="E2" s="51"/>
      <c r="F2" s="51"/>
    </row>
    <row r="3" spans="1:6" ht="13.5">
      <c r="A3" s="109" t="s">
        <v>556</v>
      </c>
      <c r="B3" s="95" t="s">
        <v>557</v>
      </c>
      <c r="C3" s="95" t="s">
        <v>558</v>
      </c>
      <c r="D3" s="95" t="s">
        <v>559</v>
      </c>
      <c r="E3" s="95" t="s">
        <v>560</v>
      </c>
      <c r="F3" s="94" t="s">
        <v>33</v>
      </c>
    </row>
    <row r="4" spans="1:6" ht="13.5">
      <c r="A4" s="109"/>
      <c r="B4" s="96"/>
      <c r="C4" s="96"/>
      <c r="D4" s="96"/>
      <c r="E4" s="96"/>
      <c r="F4" s="94"/>
    </row>
    <row r="5" spans="1:6" ht="26.25">
      <c r="A5" s="110" t="s">
        <v>561</v>
      </c>
      <c r="B5" s="101">
        <v>9331</v>
      </c>
      <c r="C5" s="101">
        <v>9626</v>
      </c>
      <c r="D5" s="101">
        <v>9696</v>
      </c>
      <c r="E5" s="108">
        <f aca="true" t="shared" si="0" ref="E5:E17">D5/C5</f>
        <v>1.0072719717431955</v>
      </c>
      <c r="F5" s="108">
        <f aca="true" t="shared" si="1" ref="F5:F17">(D5-B5)/B5</f>
        <v>0.03911692208766478</v>
      </c>
    </row>
    <row r="6" spans="1:6" ht="13.5">
      <c r="A6" s="111" t="s">
        <v>562</v>
      </c>
      <c r="B6" s="99">
        <v>692</v>
      </c>
      <c r="C6" s="99">
        <v>546</v>
      </c>
      <c r="D6" s="99">
        <v>624</v>
      </c>
      <c r="E6" s="107">
        <f t="shared" si="0"/>
        <v>1.1428571428571428</v>
      </c>
      <c r="F6" s="107">
        <f t="shared" si="1"/>
        <v>-0.09826589595375723</v>
      </c>
    </row>
    <row r="7" spans="1:6" ht="13.5">
      <c r="A7" s="111" t="s">
        <v>563</v>
      </c>
      <c r="B7" s="99">
        <v>8428</v>
      </c>
      <c r="C7" s="99">
        <v>8904</v>
      </c>
      <c r="D7" s="99">
        <v>8904</v>
      </c>
      <c r="E7" s="107">
        <f t="shared" si="0"/>
        <v>1</v>
      </c>
      <c r="F7" s="107">
        <f t="shared" si="1"/>
        <v>0.05647840531561462</v>
      </c>
    </row>
    <row r="8" spans="1:6" ht="13.5">
      <c r="A8" s="111" t="s">
        <v>564</v>
      </c>
      <c r="B8" s="99">
        <v>203</v>
      </c>
      <c r="C8" s="99">
        <v>176</v>
      </c>
      <c r="D8" s="99">
        <v>140</v>
      </c>
      <c r="E8" s="107">
        <f t="shared" si="0"/>
        <v>0.7954545454545454</v>
      </c>
      <c r="F8" s="107">
        <f t="shared" si="1"/>
        <v>-0.3103448275862069</v>
      </c>
    </row>
    <row r="9" spans="1:6" ht="26.25">
      <c r="A9" s="110" t="s">
        <v>565</v>
      </c>
      <c r="B9" s="101">
        <v>46868</v>
      </c>
      <c r="C9" s="101">
        <v>45335</v>
      </c>
      <c r="D9" s="101">
        <v>46380</v>
      </c>
      <c r="E9" s="108">
        <f t="shared" si="0"/>
        <v>1.0230506231388552</v>
      </c>
      <c r="F9" s="108">
        <f t="shared" si="1"/>
        <v>-0.01041222155841939</v>
      </c>
    </row>
    <row r="10" spans="1:6" ht="13.5">
      <c r="A10" s="111" t="s">
        <v>562</v>
      </c>
      <c r="B10" s="99">
        <v>14461</v>
      </c>
      <c r="C10" s="99">
        <v>12037</v>
      </c>
      <c r="D10" s="99">
        <v>11464</v>
      </c>
      <c r="E10" s="107">
        <f t="shared" si="0"/>
        <v>0.9523967766054665</v>
      </c>
      <c r="F10" s="107">
        <f t="shared" si="1"/>
        <v>-0.2072470783486619</v>
      </c>
    </row>
    <row r="11" spans="1:6" ht="13.5">
      <c r="A11" s="111" t="s">
        <v>563</v>
      </c>
      <c r="B11" s="112">
        <v>32233.8</v>
      </c>
      <c r="C11" s="99">
        <v>33102</v>
      </c>
      <c r="D11" s="112">
        <v>33103</v>
      </c>
      <c r="E11" s="107">
        <f t="shared" si="0"/>
        <v>1.0000302096550058</v>
      </c>
      <c r="F11" s="107">
        <f t="shared" si="1"/>
        <v>0.026965483436641065</v>
      </c>
    </row>
    <row r="12" spans="1:6" ht="13.5">
      <c r="A12" s="111" t="s">
        <v>564</v>
      </c>
      <c r="B12" s="99">
        <v>173</v>
      </c>
      <c r="C12" s="99">
        <v>196</v>
      </c>
      <c r="D12" s="99">
        <v>214</v>
      </c>
      <c r="E12" s="107">
        <f t="shared" si="0"/>
        <v>1.0918367346938775</v>
      </c>
      <c r="F12" s="107">
        <f t="shared" si="1"/>
        <v>0.23699421965317918</v>
      </c>
    </row>
    <row r="13" spans="1:6" ht="26.25">
      <c r="A13" s="110" t="s">
        <v>566</v>
      </c>
      <c r="B13" s="101">
        <v>27907</v>
      </c>
      <c r="C13" s="101">
        <v>30153</v>
      </c>
      <c r="D13" s="101">
        <v>28819</v>
      </c>
      <c r="E13" s="108">
        <f t="shared" si="0"/>
        <v>0.9557589626239512</v>
      </c>
      <c r="F13" s="108">
        <f t="shared" si="1"/>
        <v>0.03267997276668936</v>
      </c>
    </row>
    <row r="14" spans="1:6" ht="13.5">
      <c r="A14" s="111" t="s">
        <v>562</v>
      </c>
      <c r="B14" s="99">
        <v>14397</v>
      </c>
      <c r="C14" s="99">
        <v>15379</v>
      </c>
      <c r="D14" s="99">
        <v>13162</v>
      </c>
      <c r="E14" s="107">
        <f t="shared" si="0"/>
        <v>0.8558423824696014</v>
      </c>
      <c r="F14" s="107">
        <f t="shared" si="1"/>
        <v>-0.08578176008890741</v>
      </c>
    </row>
    <row r="15" spans="1:6" ht="13.5">
      <c r="A15" s="111" t="s">
        <v>563</v>
      </c>
      <c r="B15" s="99">
        <v>12630</v>
      </c>
      <c r="C15" s="99">
        <v>14099</v>
      </c>
      <c r="D15" s="99">
        <v>14949</v>
      </c>
      <c r="E15" s="107">
        <f t="shared" si="0"/>
        <v>1.0602879636853677</v>
      </c>
      <c r="F15" s="107">
        <f t="shared" si="1"/>
        <v>0.1836104513064133</v>
      </c>
    </row>
    <row r="16" spans="1:6" ht="13.5">
      <c r="A16" s="111" t="s">
        <v>564</v>
      </c>
      <c r="B16" s="99">
        <v>46</v>
      </c>
      <c r="C16" s="99">
        <v>30</v>
      </c>
      <c r="D16" s="99">
        <v>37</v>
      </c>
      <c r="E16" s="107">
        <f t="shared" si="0"/>
        <v>1.2333333333333334</v>
      </c>
      <c r="F16" s="107">
        <f t="shared" si="1"/>
        <v>-0.1956521739130435</v>
      </c>
    </row>
    <row r="17" spans="1:6" ht="13.5">
      <c r="A17" s="94" t="s">
        <v>479</v>
      </c>
      <c r="B17" s="101">
        <f>B13+B9+B5</f>
        <v>84106</v>
      </c>
      <c r="C17" s="101">
        <f>C13+C9+C5</f>
        <v>85114</v>
      </c>
      <c r="D17" s="101">
        <f>D13+D9+D5</f>
        <v>84895</v>
      </c>
      <c r="E17" s="108">
        <f t="shared" si="0"/>
        <v>0.9974269802852644</v>
      </c>
      <c r="F17" s="108">
        <f t="shared" si="1"/>
        <v>0.009381019190069674</v>
      </c>
    </row>
    <row r="18" spans="1:6" ht="86.25" customHeight="1">
      <c r="A18" s="113" t="s">
        <v>567</v>
      </c>
      <c r="B18" s="113"/>
      <c r="C18" s="113"/>
      <c r="D18" s="113"/>
      <c r="E18" s="113"/>
      <c r="F18" s="113"/>
    </row>
  </sheetData>
  <sheetProtection/>
  <mergeCells count="9">
    <mergeCell ref="A1:F1"/>
    <mergeCell ref="A2:F2"/>
    <mergeCell ref="A18:F18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lizhanping</dc:creator>
  <cp:keywords/>
  <dc:description/>
  <cp:lastModifiedBy>刘慧婷</cp:lastModifiedBy>
  <cp:lastPrinted>2020-02-27T17:16:13Z</cp:lastPrinted>
  <dcterms:created xsi:type="dcterms:W3CDTF">1999-02-25T12:21:44Z</dcterms:created>
  <dcterms:modified xsi:type="dcterms:W3CDTF">2023-11-14T10:15:14Z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KSORubyTemplate">
    <vt:lpwstr>14</vt:lpwstr>
  </property>
  <property fmtid="{D5CDD505-2E9C-101B-9397-08002B2CF9AE}" pid="4" name="퀀_generated_2.-2147483648">
    <vt:i4>2052</vt:i4>
  </property>
</Properties>
</file>